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Геология и геофизика 2025\"/>
    </mc:Choice>
  </mc:AlternateContent>
  <xr:revisionPtr revIDLastSave="0" documentId="8_{F51307EF-566F-468B-BAB6-BA1331B4B1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S1-1" sheetId="1" r:id="rId1"/>
    <sheet name="Table S1-2" sheetId="4" r:id="rId2"/>
    <sheet name="Table S2-1" sheetId="3" r:id="rId3"/>
    <sheet name="Table S2-2" sheetId="5" r:id="rId4"/>
    <sheet name="Table S3" sheetId="2" r:id="rId5"/>
  </sheets>
  <definedNames>
    <definedName name="_xlnm._FilterDatabase" localSheetId="0" hidden="1">'Table S1-1'!$A$2:$AD$2</definedName>
    <definedName name="_xlnm._FilterDatabase" localSheetId="1" hidden="1">'Table S1-2'!$A$2:$AZ$214</definedName>
    <definedName name="_xlnm._FilterDatabase" localSheetId="2" hidden="1">'Table S2-1'!$A$2:$AG$2</definedName>
    <definedName name="_xlnm._FilterDatabase" localSheetId="3" hidden="1">'Table S2-2'!$A$2:$IF$77</definedName>
    <definedName name="_xlnm._FilterDatabase" localSheetId="4">'Table S3'!$A$2:$AC$16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6" i="1" l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3" i="1"/>
  <c r="AA16" i="3"/>
  <c r="AA11" i="3"/>
  <c r="AA12" i="3"/>
  <c r="AA13" i="3"/>
  <c r="AA14" i="3"/>
  <c r="AA47" i="3"/>
  <c r="AA48" i="3"/>
  <c r="AA49" i="3"/>
  <c r="AA50" i="3"/>
  <c r="AA71" i="3"/>
  <c r="AA3" i="3"/>
  <c r="AA72" i="3"/>
  <c r="AA74" i="3"/>
  <c r="AA75" i="3"/>
  <c r="AA76" i="3"/>
  <c r="AA62" i="3"/>
  <c r="AA64" i="3"/>
  <c r="AA65" i="3"/>
  <c r="AA66" i="3"/>
  <c r="AA70" i="3"/>
  <c r="AA60" i="3"/>
  <c r="AA63" i="3"/>
  <c r="AA61" i="3"/>
  <c r="AA67" i="3"/>
  <c r="AA68" i="3"/>
  <c r="AA69" i="3"/>
  <c r="AA45" i="3"/>
  <c r="AA46" i="3"/>
  <c r="AA29" i="3"/>
  <c r="AA40" i="3"/>
  <c r="AA41" i="3"/>
  <c r="AA42" i="3"/>
  <c r="AA43" i="3"/>
  <c r="AA38" i="3"/>
  <c r="AA39" i="3"/>
  <c r="AA44" i="3"/>
  <c r="AA23" i="3"/>
  <c r="AA24" i="3"/>
  <c r="AA25" i="3"/>
  <c r="AA26" i="3"/>
  <c r="AA27" i="3"/>
  <c r="AA28" i="3"/>
  <c r="AA34" i="3"/>
  <c r="AA35" i="3"/>
  <c r="AA37" i="3"/>
  <c r="AA36" i="3"/>
  <c r="AA21" i="3"/>
  <c r="AA22" i="3"/>
  <c r="AA18" i="3"/>
  <c r="AA19" i="3"/>
  <c r="AA20" i="3"/>
  <c r="AA73" i="3"/>
  <c r="AA17" i="3"/>
  <c r="AA4" i="3"/>
  <c r="AA5" i="3"/>
  <c r="AA6" i="3"/>
  <c r="AA7" i="3"/>
  <c r="AA8" i="3"/>
  <c r="AA9" i="3"/>
  <c r="AA10" i="3"/>
  <c r="AA15" i="3"/>
  <c r="AA30" i="3"/>
  <c r="AA53" i="3"/>
  <c r="AA54" i="3"/>
  <c r="AA57" i="3"/>
  <c r="AA55" i="3"/>
  <c r="AA56" i="3"/>
  <c r="AA58" i="3"/>
  <c r="AA59" i="3"/>
  <c r="AA52" i="3"/>
  <c r="AA31" i="3"/>
  <c r="AA32" i="3"/>
  <c r="AA33" i="3"/>
  <c r="AA51" i="3"/>
  <c r="AU62" i="5" l="1"/>
  <c r="AT62" i="5"/>
  <c r="Y62" i="5"/>
  <c r="X62" i="5"/>
  <c r="W62" i="5"/>
  <c r="V62" i="5"/>
  <c r="U62" i="5"/>
  <c r="AU61" i="5"/>
  <c r="AT61" i="5"/>
  <c r="Y61" i="5"/>
  <c r="X61" i="5"/>
  <c r="W61" i="5"/>
  <c r="V61" i="5"/>
  <c r="U61" i="5"/>
  <c r="AU60" i="5"/>
  <c r="AT60" i="5"/>
  <c r="Y60" i="5"/>
  <c r="X60" i="5"/>
  <c r="W60" i="5"/>
  <c r="V60" i="5"/>
  <c r="U60" i="5"/>
  <c r="AU59" i="5"/>
  <c r="Y59" i="5"/>
  <c r="X59" i="5"/>
  <c r="W59" i="5"/>
  <c r="U59" i="5"/>
  <c r="AU58" i="5"/>
  <c r="AT58" i="5"/>
  <c r="Y58" i="5"/>
  <c r="X58" i="5"/>
  <c r="W58" i="5"/>
  <c r="V58" i="5"/>
  <c r="U58" i="5"/>
  <c r="AU57" i="5"/>
  <c r="AT57" i="5"/>
  <c r="Y57" i="5"/>
  <c r="X57" i="5"/>
  <c r="W57" i="5"/>
  <c r="V57" i="5"/>
  <c r="U57" i="5"/>
  <c r="AU56" i="5"/>
  <c r="AT56" i="5"/>
  <c r="Y56" i="5"/>
  <c r="X56" i="5"/>
  <c r="W56" i="5"/>
  <c r="V56" i="5"/>
  <c r="U56" i="5"/>
  <c r="AU55" i="5"/>
  <c r="AT55" i="5"/>
  <c r="Y55" i="5"/>
  <c r="X55" i="5"/>
  <c r="W55" i="5"/>
  <c r="V55" i="5"/>
  <c r="U55" i="5"/>
  <c r="AU54" i="5"/>
  <c r="AT54" i="5"/>
  <c r="Y54" i="5"/>
  <c r="X54" i="5"/>
  <c r="W54" i="5"/>
  <c r="V54" i="5"/>
  <c r="U54" i="5"/>
  <c r="AU53" i="5"/>
  <c r="AT53" i="5"/>
  <c r="Y53" i="5"/>
  <c r="X53" i="5"/>
  <c r="W53" i="5"/>
  <c r="V53" i="5"/>
  <c r="U53" i="5"/>
  <c r="AU52" i="5"/>
  <c r="AT52" i="5"/>
  <c r="Y52" i="5"/>
  <c r="X52" i="5"/>
  <c r="W52" i="5"/>
  <c r="V52" i="5"/>
  <c r="U52" i="5"/>
  <c r="AU51" i="5"/>
  <c r="AT51" i="5"/>
  <c r="Y51" i="5"/>
  <c r="X51" i="5"/>
  <c r="W51" i="5"/>
  <c r="V51" i="5"/>
  <c r="U51" i="5"/>
  <c r="AU50" i="5"/>
  <c r="AT50" i="5"/>
  <c r="Y50" i="5"/>
  <c r="X50" i="5"/>
  <c r="W50" i="5"/>
  <c r="V50" i="5"/>
  <c r="U50" i="5"/>
  <c r="AU49" i="5"/>
  <c r="AT49" i="5"/>
  <c r="Y49" i="5"/>
  <c r="X49" i="5"/>
  <c r="W49" i="5"/>
  <c r="V49" i="5"/>
  <c r="U49" i="5"/>
  <c r="AU48" i="5"/>
  <c r="AT48" i="5"/>
  <c r="Y48" i="5"/>
  <c r="AU47" i="5"/>
  <c r="AT47" i="5"/>
  <c r="Y47" i="5"/>
  <c r="AU46" i="5"/>
  <c r="AT46" i="5"/>
  <c r="Y46" i="5"/>
  <c r="AU45" i="5"/>
  <c r="AT45" i="5"/>
  <c r="Y45" i="5"/>
  <c r="AT44" i="5"/>
  <c r="Y44" i="5"/>
  <c r="AU43" i="5"/>
  <c r="AT43" i="5"/>
  <c r="Y43" i="5"/>
  <c r="X43" i="5"/>
  <c r="W43" i="5"/>
  <c r="U43" i="5"/>
  <c r="Y42" i="5"/>
  <c r="X42" i="5"/>
  <c r="W42" i="5"/>
  <c r="U42" i="5"/>
  <c r="Y40" i="5"/>
  <c r="W40" i="5"/>
  <c r="U40" i="5"/>
  <c r="AU39" i="5"/>
  <c r="AT39" i="5"/>
  <c r="Y39" i="5"/>
  <c r="X39" i="5"/>
  <c r="W39" i="5"/>
  <c r="V39" i="5"/>
  <c r="U39" i="5"/>
  <c r="AU38" i="5"/>
  <c r="AT38" i="5"/>
  <c r="Y38" i="5"/>
  <c r="X38" i="5"/>
  <c r="W38" i="5"/>
  <c r="V38" i="5"/>
  <c r="U38" i="5"/>
  <c r="AU37" i="5"/>
  <c r="AT37" i="5"/>
  <c r="Y37" i="5"/>
  <c r="X37" i="5"/>
  <c r="W37" i="5"/>
  <c r="V37" i="5"/>
  <c r="U37" i="5"/>
  <c r="AU36" i="5"/>
  <c r="AT36" i="5"/>
  <c r="Y36" i="5"/>
  <c r="X36" i="5"/>
  <c r="W36" i="5"/>
  <c r="V36" i="5"/>
  <c r="U36" i="5"/>
  <c r="AU35" i="5"/>
  <c r="AT35" i="5"/>
  <c r="Y35" i="5"/>
  <c r="X35" i="5"/>
  <c r="W35" i="5"/>
  <c r="V35" i="5"/>
  <c r="U35" i="5"/>
  <c r="AU34" i="5"/>
  <c r="AT34" i="5"/>
  <c r="Y34" i="5"/>
  <c r="X34" i="5"/>
  <c r="W34" i="5"/>
  <c r="V34" i="5"/>
  <c r="U34" i="5"/>
  <c r="AU33" i="5"/>
  <c r="AT33" i="5"/>
  <c r="Y33" i="5"/>
  <c r="X33" i="5"/>
  <c r="W33" i="5"/>
  <c r="V33" i="5"/>
  <c r="U33" i="5"/>
  <c r="AU32" i="5"/>
  <c r="AT32" i="5"/>
  <c r="Y32" i="5"/>
  <c r="X32" i="5"/>
  <c r="W32" i="5"/>
  <c r="V32" i="5"/>
  <c r="U32" i="5"/>
  <c r="AU31" i="5"/>
  <c r="AT31" i="5"/>
  <c r="Y31" i="5"/>
  <c r="X31" i="5"/>
  <c r="W31" i="5"/>
  <c r="V31" i="5"/>
  <c r="U31" i="5"/>
  <c r="AU30" i="5"/>
  <c r="AT30" i="5"/>
  <c r="Y30" i="5"/>
  <c r="X30" i="5"/>
  <c r="W30" i="5"/>
  <c r="V30" i="5"/>
  <c r="U30" i="5"/>
  <c r="AU29" i="5"/>
  <c r="AT29" i="5"/>
  <c r="Y29" i="5"/>
  <c r="X29" i="5"/>
  <c r="W29" i="5"/>
  <c r="V29" i="5"/>
  <c r="U29" i="5"/>
  <c r="AU28" i="5"/>
  <c r="AT28" i="5"/>
  <c r="Y28" i="5"/>
  <c r="X28" i="5"/>
  <c r="W28" i="5"/>
  <c r="V28" i="5"/>
  <c r="U28" i="5"/>
  <c r="AU27" i="5"/>
  <c r="AT27" i="5"/>
  <c r="Y27" i="5"/>
  <c r="X27" i="5"/>
  <c r="W27" i="5"/>
  <c r="V27" i="5"/>
  <c r="U27" i="5"/>
  <c r="Y26" i="5"/>
  <c r="X26" i="5"/>
  <c r="W26" i="5"/>
  <c r="U26" i="5"/>
  <c r="AU25" i="5"/>
  <c r="AT25" i="5"/>
  <c r="Y25" i="5"/>
  <c r="X25" i="5"/>
  <c r="W25" i="5"/>
  <c r="V25" i="5"/>
  <c r="U25" i="5"/>
  <c r="AU24" i="5"/>
  <c r="AT24" i="5"/>
  <c r="Y24" i="5"/>
  <c r="X24" i="5"/>
  <c r="W24" i="5"/>
  <c r="V24" i="5"/>
  <c r="U24" i="5"/>
  <c r="AU23" i="5"/>
  <c r="AT23" i="5"/>
  <c r="Y23" i="5"/>
  <c r="X23" i="5"/>
  <c r="W23" i="5"/>
  <c r="V23" i="5"/>
  <c r="U23" i="5"/>
  <c r="AU22" i="5"/>
  <c r="AT22" i="5"/>
  <c r="Y22" i="5"/>
  <c r="X22" i="5"/>
  <c r="W22" i="5"/>
  <c r="V22" i="5"/>
  <c r="U22" i="5"/>
  <c r="AU21" i="5"/>
  <c r="AT21" i="5"/>
  <c r="Y21" i="5"/>
  <c r="X21" i="5"/>
  <c r="W21" i="5"/>
  <c r="V21" i="5"/>
  <c r="U21" i="5"/>
  <c r="AU20" i="5"/>
  <c r="AT20" i="5"/>
  <c r="Y20" i="5"/>
  <c r="X20" i="5"/>
  <c r="W20" i="5"/>
  <c r="V20" i="5"/>
  <c r="U20" i="5"/>
  <c r="AU19" i="5"/>
  <c r="AT19" i="5"/>
  <c r="Y19" i="5"/>
  <c r="X19" i="5"/>
  <c r="W19" i="5"/>
  <c r="V19" i="5"/>
  <c r="U19" i="5"/>
  <c r="AU18" i="5"/>
  <c r="AT18" i="5"/>
  <c r="Y18" i="5"/>
  <c r="X18" i="5"/>
  <c r="W18" i="5"/>
  <c r="V18" i="5"/>
  <c r="U18" i="5"/>
  <c r="AU17" i="5"/>
  <c r="AT17" i="5"/>
  <c r="Y17" i="5"/>
  <c r="X17" i="5"/>
  <c r="W17" i="5"/>
  <c r="V17" i="5"/>
  <c r="U17" i="5"/>
  <c r="AU16" i="5"/>
  <c r="AT16" i="5"/>
  <c r="Y16" i="5"/>
  <c r="X16" i="5"/>
  <c r="W16" i="5"/>
  <c r="V16" i="5"/>
  <c r="U16" i="5"/>
  <c r="AU15" i="5"/>
  <c r="AT15" i="5"/>
  <c r="Y15" i="5"/>
  <c r="X15" i="5"/>
  <c r="W15" i="5"/>
  <c r="V15" i="5"/>
  <c r="U15" i="5"/>
  <c r="AU14" i="5"/>
  <c r="Y14" i="5"/>
  <c r="X14" i="5"/>
  <c r="W14" i="5"/>
  <c r="U14" i="5"/>
  <c r="Y13" i="5"/>
  <c r="X13" i="5"/>
  <c r="W13" i="5"/>
  <c r="U13" i="5"/>
  <c r="AU12" i="5"/>
  <c r="Y12" i="5"/>
  <c r="X12" i="5"/>
  <c r="W12" i="5"/>
  <c r="U12" i="5"/>
  <c r="AU11" i="5"/>
  <c r="AT11" i="5"/>
  <c r="Y11" i="5"/>
  <c r="X11" i="5"/>
  <c r="W11" i="5"/>
  <c r="V11" i="5"/>
  <c r="U11" i="5"/>
  <c r="Y10" i="5"/>
  <c r="X10" i="5"/>
  <c r="W10" i="5"/>
  <c r="U10" i="5"/>
  <c r="AU9" i="5"/>
  <c r="AT9" i="5"/>
  <c r="Y9" i="5"/>
  <c r="X9" i="5"/>
  <c r="W9" i="5"/>
  <c r="V9" i="5"/>
  <c r="U9" i="5"/>
  <c r="AU8" i="5"/>
  <c r="AT8" i="5"/>
  <c r="Y8" i="5"/>
  <c r="X8" i="5"/>
  <c r="W8" i="5"/>
  <c r="V8" i="5"/>
  <c r="U8" i="5"/>
  <c r="AU7" i="5"/>
  <c r="AT7" i="5"/>
  <c r="Y7" i="5"/>
  <c r="X7" i="5"/>
  <c r="W7" i="5"/>
  <c r="V7" i="5"/>
  <c r="U7" i="5"/>
  <c r="AU6" i="5"/>
  <c r="AT6" i="5"/>
  <c r="Y6" i="5"/>
  <c r="X6" i="5"/>
  <c r="W6" i="5"/>
  <c r="V6" i="5"/>
  <c r="U6" i="5"/>
  <c r="AU5" i="5"/>
  <c r="AT5" i="5"/>
  <c r="Y5" i="5"/>
  <c r="X5" i="5"/>
  <c r="W5" i="5"/>
  <c r="V5" i="5"/>
  <c r="U5" i="5"/>
  <c r="AU4" i="5"/>
  <c r="AT4" i="5"/>
  <c r="Y4" i="5"/>
  <c r="X4" i="5"/>
  <c r="W4" i="5"/>
  <c r="V4" i="5"/>
  <c r="U4" i="5"/>
  <c r="AU3" i="5"/>
  <c r="AT3" i="5"/>
  <c r="Y3" i="5"/>
  <c r="X3" i="5"/>
  <c r="W3" i="5"/>
  <c r="V3" i="5"/>
  <c r="U3" i="5"/>
  <c r="AX87" i="4"/>
  <c r="AW87" i="4"/>
  <c r="AA87" i="4"/>
  <c r="Z87" i="4"/>
  <c r="Y87" i="4"/>
  <c r="X87" i="4"/>
  <c r="W87" i="4"/>
  <c r="AX86" i="4"/>
  <c r="AW86" i="4"/>
  <c r="AA86" i="4"/>
  <c r="Z86" i="4"/>
  <c r="Y86" i="4"/>
  <c r="X86" i="4"/>
  <c r="W86" i="4"/>
  <c r="AX85" i="4"/>
  <c r="AW85" i="4"/>
  <c r="AA85" i="4"/>
  <c r="Z85" i="4"/>
  <c r="Y85" i="4"/>
  <c r="X85" i="4"/>
  <c r="W85" i="4"/>
  <c r="AX84" i="4"/>
  <c r="AW84" i="4"/>
  <c r="AA84" i="4"/>
  <c r="Z84" i="4"/>
  <c r="Y84" i="4"/>
  <c r="X84" i="4"/>
  <c r="W84" i="4"/>
  <c r="AX83" i="4"/>
  <c r="AW83" i="4"/>
  <c r="AA83" i="4"/>
  <c r="Z83" i="4"/>
  <c r="Y83" i="4"/>
  <c r="X83" i="4"/>
  <c r="W83" i="4"/>
  <c r="AX82" i="4"/>
  <c r="AW82" i="4"/>
  <c r="AA82" i="4"/>
  <c r="Z82" i="4"/>
  <c r="Y82" i="4"/>
  <c r="X82" i="4"/>
  <c r="W82" i="4"/>
  <c r="AX81" i="4"/>
  <c r="AW81" i="4"/>
  <c r="X81" i="4"/>
  <c r="AX80" i="4"/>
  <c r="AW80" i="4"/>
  <c r="AA80" i="4"/>
  <c r="Z80" i="4"/>
  <c r="Y80" i="4"/>
  <c r="X80" i="4"/>
  <c r="W80" i="4"/>
  <c r="AX79" i="4"/>
  <c r="AW79" i="4"/>
  <c r="AA79" i="4"/>
  <c r="Z79" i="4"/>
  <c r="Y79" i="4"/>
  <c r="X79" i="4"/>
  <c r="W79" i="4"/>
  <c r="AX78" i="4"/>
  <c r="AW78" i="4"/>
  <c r="AA78" i="4"/>
  <c r="Z78" i="4"/>
  <c r="Y78" i="4"/>
  <c r="X78" i="4"/>
  <c r="W78" i="4"/>
  <c r="AX77" i="4"/>
  <c r="AW77" i="4"/>
  <c r="AA77" i="4"/>
  <c r="Z77" i="4"/>
  <c r="Y77" i="4"/>
  <c r="X77" i="4"/>
  <c r="W77" i="4"/>
  <c r="AX76" i="4"/>
  <c r="AW76" i="4"/>
  <c r="AA76" i="4"/>
  <c r="Y76" i="4"/>
  <c r="X76" i="4"/>
  <c r="W76" i="4"/>
  <c r="AX75" i="4"/>
  <c r="AW75" i="4"/>
  <c r="X75" i="4"/>
  <c r="AX74" i="4"/>
  <c r="AW74" i="4"/>
  <c r="AA74" i="4"/>
  <c r="Z74" i="4"/>
  <c r="Y74" i="4"/>
  <c r="X74" i="4"/>
  <c r="W74" i="4"/>
  <c r="AX73" i="4"/>
  <c r="AW73" i="4"/>
  <c r="AA73" i="4"/>
  <c r="Z73" i="4"/>
  <c r="Y73" i="4"/>
  <c r="X73" i="4"/>
  <c r="W73" i="4"/>
  <c r="AX72" i="4"/>
  <c r="AW72" i="4"/>
  <c r="AA72" i="4"/>
  <c r="Z72" i="4"/>
  <c r="Y72" i="4"/>
  <c r="X72" i="4"/>
  <c r="W72" i="4"/>
  <c r="AX71" i="4"/>
  <c r="AW71" i="4"/>
  <c r="AA71" i="4"/>
  <c r="Z71" i="4"/>
  <c r="Y71" i="4"/>
  <c r="X71" i="4"/>
  <c r="W71" i="4"/>
  <c r="AX70" i="4"/>
  <c r="AW70" i="4"/>
  <c r="AA70" i="4"/>
  <c r="Z70" i="4"/>
  <c r="Y70" i="4"/>
  <c r="X70" i="4"/>
  <c r="W70" i="4"/>
  <c r="AX69" i="4"/>
  <c r="AW69" i="4"/>
  <c r="AA69" i="4"/>
  <c r="Z69" i="4"/>
  <c r="Y69" i="4"/>
  <c r="X69" i="4"/>
  <c r="W69" i="4"/>
  <c r="AX68" i="4"/>
  <c r="AW68" i="4"/>
  <c r="AA68" i="4"/>
  <c r="Z68" i="4"/>
  <c r="Y68" i="4"/>
  <c r="X68" i="4"/>
  <c r="W68" i="4"/>
  <c r="AX67" i="4"/>
  <c r="AW67" i="4"/>
  <c r="AA67" i="4"/>
  <c r="Z67" i="4"/>
  <c r="Y67" i="4"/>
  <c r="X67" i="4"/>
  <c r="W67" i="4"/>
  <c r="AX66" i="4"/>
  <c r="AW66" i="4"/>
  <c r="AA66" i="4"/>
  <c r="Z66" i="4"/>
  <c r="Y66" i="4"/>
  <c r="X66" i="4"/>
  <c r="W66" i="4"/>
  <c r="AX65" i="4"/>
  <c r="AW65" i="4"/>
  <c r="AA65" i="4"/>
  <c r="Z65" i="4"/>
  <c r="Y65" i="4"/>
  <c r="X65" i="4"/>
  <c r="W65" i="4"/>
  <c r="AX64" i="4"/>
  <c r="AW64" i="4"/>
  <c r="AA64" i="4"/>
  <c r="Z64" i="4"/>
  <c r="Y64" i="4"/>
  <c r="X64" i="4"/>
  <c r="W64" i="4"/>
  <c r="AX63" i="4"/>
  <c r="AW63" i="4"/>
  <c r="AA63" i="4"/>
  <c r="Z63" i="4"/>
  <c r="Y63" i="4"/>
  <c r="X63" i="4"/>
  <c r="W63" i="4"/>
  <c r="AX62" i="4"/>
  <c r="AW62" i="4"/>
  <c r="AA62" i="4"/>
  <c r="Z62" i="4"/>
  <c r="Y62" i="4"/>
  <c r="X62" i="4"/>
  <c r="W62" i="4"/>
  <c r="AX61" i="4"/>
  <c r="AW61" i="4"/>
  <c r="AA61" i="4"/>
  <c r="Z61" i="4"/>
  <c r="Y61" i="4"/>
  <c r="X61" i="4"/>
  <c r="W61" i="4"/>
  <c r="AX60" i="4"/>
  <c r="AW60" i="4"/>
  <c r="AA60" i="4"/>
  <c r="Z60" i="4"/>
  <c r="Y60" i="4"/>
  <c r="X60" i="4"/>
  <c r="W60" i="4"/>
  <c r="AX59" i="4"/>
  <c r="AW59" i="4"/>
  <c r="AA59" i="4"/>
  <c r="Z59" i="4"/>
  <c r="Y59" i="4"/>
  <c r="X59" i="4"/>
  <c r="W59" i="4"/>
  <c r="AX58" i="4"/>
  <c r="AW58" i="4"/>
  <c r="AA58" i="4"/>
  <c r="Z58" i="4"/>
  <c r="Y58" i="4"/>
  <c r="X58" i="4"/>
  <c r="W58" i="4"/>
  <c r="AX57" i="4"/>
  <c r="AW57" i="4"/>
  <c r="AA57" i="4"/>
  <c r="Z57" i="4"/>
  <c r="Y57" i="4"/>
  <c r="X57" i="4"/>
  <c r="W57" i="4"/>
  <c r="AX56" i="4"/>
  <c r="AW56" i="4"/>
  <c r="AA56" i="4"/>
  <c r="Z56" i="4"/>
  <c r="Y56" i="4"/>
  <c r="X56" i="4"/>
  <c r="W56" i="4"/>
  <c r="AX55" i="4"/>
  <c r="AW55" i="4"/>
  <c r="AA55" i="4"/>
  <c r="Z55" i="4"/>
  <c r="Y55" i="4"/>
  <c r="X55" i="4"/>
  <c r="W55" i="4"/>
  <c r="AX54" i="4"/>
  <c r="AW54" i="4"/>
  <c r="AA54" i="4"/>
  <c r="Z54" i="4"/>
  <c r="Y54" i="4"/>
  <c r="X54" i="4"/>
  <c r="W54" i="4"/>
  <c r="AX53" i="4"/>
  <c r="AW53" i="4"/>
  <c r="AA53" i="4"/>
  <c r="Z53" i="4"/>
  <c r="Y53" i="4"/>
  <c r="X53" i="4"/>
  <c r="W53" i="4"/>
  <c r="AX52" i="4"/>
  <c r="AW52" i="4"/>
  <c r="AA52" i="4"/>
  <c r="Z52" i="4"/>
  <c r="Y52" i="4"/>
  <c r="X52" i="4"/>
  <c r="W52" i="4"/>
  <c r="AX51" i="4"/>
  <c r="AW51" i="4"/>
  <c r="AA51" i="4"/>
  <c r="Z51" i="4"/>
  <c r="Y51" i="4"/>
  <c r="X51" i="4"/>
  <c r="W51" i="4"/>
  <c r="AX50" i="4"/>
  <c r="AW50" i="4"/>
  <c r="AA50" i="4"/>
  <c r="Z50" i="4"/>
  <c r="Y50" i="4"/>
  <c r="X50" i="4"/>
  <c r="W50" i="4"/>
  <c r="AX49" i="4"/>
  <c r="AW49" i="4"/>
  <c r="AA49" i="4"/>
  <c r="Z49" i="4"/>
  <c r="Y49" i="4"/>
  <c r="X49" i="4"/>
  <c r="W49" i="4"/>
  <c r="AX48" i="4"/>
  <c r="AW48" i="4"/>
  <c r="AA48" i="4"/>
  <c r="Z48" i="4"/>
  <c r="Y48" i="4"/>
  <c r="X48" i="4"/>
  <c r="W48" i="4"/>
  <c r="AX47" i="4"/>
  <c r="AW47" i="4"/>
  <c r="AA47" i="4"/>
  <c r="Z47" i="4"/>
  <c r="Y47" i="4"/>
  <c r="X47" i="4"/>
  <c r="W47" i="4"/>
  <c r="AX46" i="4"/>
  <c r="AW46" i="4"/>
  <c r="AA46" i="4"/>
  <c r="Z46" i="4"/>
  <c r="Y46" i="4"/>
  <c r="X46" i="4"/>
  <c r="W46" i="4"/>
  <c r="AX45" i="4"/>
  <c r="AW45" i="4"/>
  <c r="AA45" i="4"/>
  <c r="Z45" i="4"/>
  <c r="Y45" i="4"/>
  <c r="X45" i="4"/>
  <c r="W45" i="4"/>
  <c r="AX44" i="4"/>
  <c r="AW44" i="4"/>
  <c r="AA44" i="4"/>
  <c r="Z44" i="4"/>
  <c r="Y44" i="4"/>
  <c r="X44" i="4"/>
  <c r="W44" i="4"/>
  <c r="AX43" i="4"/>
  <c r="AW43" i="4"/>
  <c r="AA43" i="4"/>
  <c r="Z43" i="4"/>
  <c r="Y43" i="4"/>
  <c r="X43" i="4"/>
  <c r="W43" i="4"/>
  <c r="AX42" i="4"/>
  <c r="AW42" i="4"/>
  <c r="AA42" i="4"/>
  <c r="Z42" i="4"/>
  <c r="Y42" i="4"/>
  <c r="X42" i="4"/>
  <c r="W42" i="4"/>
  <c r="AX41" i="4"/>
  <c r="AW41" i="4"/>
  <c r="AA41" i="4"/>
  <c r="Z41" i="4"/>
  <c r="Y41" i="4"/>
  <c r="X41" i="4"/>
  <c r="W41" i="4"/>
  <c r="AX40" i="4"/>
  <c r="AW40" i="4"/>
  <c r="AA40" i="4"/>
  <c r="Z40" i="4"/>
  <c r="Y40" i="4"/>
  <c r="X40" i="4"/>
  <c r="W40" i="4"/>
  <c r="AX39" i="4"/>
  <c r="AW39" i="4"/>
  <c r="AA39" i="4"/>
  <c r="Z39" i="4"/>
  <c r="Y39" i="4"/>
  <c r="X39" i="4"/>
  <c r="W39" i="4"/>
  <c r="AX38" i="4"/>
  <c r="AW38" i="4"/>
  <c r="AA38" i="4"/>
  <c r="Z38" i="4"/>
  <c r="Y38" i="4"/>
  <c r="X38" i="4"/>
  <c r="W38" i="4"/>
  <c r="AX37" i="4"/>
  <c r="AW37" i="4"/>
  <c r="AA37" i="4"/>
  <c r="Z37" i="4"/>
  <c r="Y37" i="4"/>
  <c r="X37" i="4"/>
  <c r="W37" i="4"/>
  <c r="AX36" i="4"/>
  <c r="AW36" i="4"/>
  <c r="AA36" i="4"/>
  <c r="Z36" i="4"/>
  <c r="Y36" i="4"/>
  <c r="X36" i="4"/>
  <c r="W36" i="4"/>
  <c r="AX35" i="4"/>
  <c r="AW35" i="4"/>
  <c r="AA35" i="4"/>
  <c r="Z35" i="4"/>
  <c r="Y35" i="4"/>
  <c r="X35" i="4"/>
  <c r="W35" i="4"/>
  <c r="AX34" i="4"/>
  <c r="AW34" i="4"/>
  <c r="AA34" i="4"/>
  <c r="Z34" i="4"/>
  <c r="Y34" i="4"/>
  <c r="X34" i="4"/>
  <c r="W34" i="4"/>
  <c r="AX33" i="4"/>
  <c r="AW33" i="4"/>
  <c r="AA33" i="4"/>
  <c r="Z33" i="4"/>
  <c r="Y33" i="4"/>
  <c r="X33" i="4"/>
  <c r="W33" i="4"/>
  <c r="AX32" i="4"/>
  <c r="AW32" i="4"/>
  <c r="AA32" i="4"/>
  <c r="Z32" i="4"/>
  <c r="Y32" i="4"/>
  <c r="X32" i="4"/>
  <c r="W32" i="4"/>
  <c r="AX31" i="4"/>
  <c r="AW31" i="4"/>
  <c r="AA31" i="4"/>
  <c r="Z31" i="4"/>
  <c r="Y31" i="4"/>
  <c r="X31" i="4"/>
  <c r="W31" i="4"/>
  <c r="AX30" i="4"/>
  <c r="AW30" i="4"/>
  <c r="AA30" i="4"/>
  <c r="Z30" i="4"/>
  <c r="Y30" i="4"/>
  <c r="X30" i="4"/>
  <c r="W30" i="4"/>
  <c r="AX29" i="4"/>
  <c r="AW29" i="4"/>
  <c r="AA29" i="4"/>
  <c r="Z29" i="4"/>
  <c r="Y29" i="4"/>
  <c r="X29" i="4"/>
  <c r="W29" i="4"/>
  <c r="AX28" i="4"/>
  <c r="AW28" i="4"/>
  <c r="AA28" i="4"/>
  <c r="Z28" i="4"/>
  <c r="Y28" i="4"/>
  <c r="X28" i="4"/>
  <c r="W28" i="4"/>
  <c r="AX27" i="4"/>
  <c r="AW27" i="4"/>
  <c r="AA27" i="4"/>
  <c r="Z27" i="4"/>
  <c r="Y27" i="4"/>
  <c r="X27" i="4"/>
  <c r="W27" i="4"/>
  <c r="AX26" i="4"/>
  <c r="AW26" i="4"/>
  <c r="AA26" i="4"/>
  <c r="Z26" i="4"/>
  <c r="Y26" i="4"/>
  <c r="X26" i="4"/>
  <c r="W26" i="4"/>
  <c r="AX25" i="4"/>
  <c r="AW25" i="4"/>
  <c r="AA25" i="4"/>
  <c r="Z25" i="4"/>
  <c r="Y25" i="4"/>
  <c r="X25" i="4"/>
  <c r="W25" i="4"/>
  <c r="AX24" i="4"/>
  <c r="AW24" i="4"/>
  <c r="AA24" i="4"/>
  <c r="Z24" i="4"/>
  <c r="Y24" i="4"/>
  <c r="X24" i="4"/>
  <c r="W24" i="4"/>
  <c r="AX23" i="4"/>
  <c r="AW23" i="4"/>
  <c r="AA23" i="4"/>
  <c r="Z23" i="4"/>
  <c r="Y23" i="4"/>
  <c r="X23" i="4"/>
  <c r="W23" i="4"/>
  <c r="AX22" i="4"/>
  <c r="AW22" i="4"/>
  <c r="AA22" i="4"/>
  <c r="Z22" i="4"/>
  <c r="Y22" i="4"/>
  <c r="X22" i="4"/>
  <c r="W22" i="4"/>
  <c r="AX21" i="4"/>
  <c r="AW21" i="4"/>
  <c r="AA21" i="4"/>
  <c r="Z21" i="4"/>
  <c r="Y21" i="4"/>
  <c r="X21" i="4"/>
  <c r="W21" i="4"/>
  <c r="AX20" i="4"/>
  <c r="AW20" i="4"/>
  <c r="AA20" i="4"/>
  <c r="Z20" i="4"/>
  <c r="Y20" i="4"/>
  <c r="X20" i="4"/>
  <c r="W20" i="4"/>
  <c r="AX19" i="4"/>
  <c r="AW19" i="4"/>
  <c r="AA19" i="4"/>
  <c r="Z19" i="4"/>
  <c r="Y19" i="4"/>
  <c r="X19" i="4"/>
  <c r="W19" i="4"/>
  <c r="AX18" i="4"/>
  <c r="AW18" i="4"/>
  <c r="AA18" i="4"/>
  <c r="Z18" i="4"/>
  <c r="Y18" i="4"/>
  <c r="X18" i="4"/>
  <c r="W18" i="4"/>
  <c r="AX17" i="4"/>
  <c r="AW17" i="4"/>
  <c r="AX16" i="4"/>
  <c r="AW16" i="4"/>
  <c r="AA16" i="4"/>
  <c r="Z16" i="4"/>
  <c r="Y16" i="4"/>
  <c r="X16" i="4"/>
  <c r="W16" i="4"/>
  <c r="AX15" i="4"/>
  <c r="AW15" i="4"/>
  <c r="AA15" i="4"/>
  <c r="Z15" i="4"/>
  <c r="Y15" i="4"/>
  <c r="X15" i="4"/>
  <c r="W15" i="4"/>
  <c r="AX14" i="4"/>
  <c r="AW14" i="4"/>
  <c r="AA14" i="4"/>
  <c r="Z14" i="4"/>
  <c r="Y14" i="4"/>
  <c r="X14" i="4"/>
  <c r="W14" i="4"/>
  <c r="AX13" i="4"/>
  <c r="AW13" i="4"/>
  <c r="AA13" i="4"/>
  <c r="Z13" i="4"/>
  <c r="Y13" i="4"/>
  <c r="X13" i="4"/>
  <c r="W13" i="4"/>
  <c r="AX12" i="4"/>
  <c r="AW12" i="4"/>
  <c r="AA12" i="4"/>
  <c r="Z12" i="4"/>
  <c r="Y12" i="4"/>
  <c r="X12" i="4"/>
  <c r="W12" i="4"/>
  <c r="AX11" i="4"/>
  <c r="AW11" i="4"/>
  <c r="AA11" i="4"/>
  <c r="Z11" i="4"/>
  <c r="Y11" i="4"/>
  <c r="X11" i="4"/>
  <c r="W11" i="4"/>
  <c r="AX10" i="4"/>
  <c r="AW10" i="4"/>
  <c r="AA10" i="4"/>
  <c r="Z10" i="4"/>
  <c r="Y10" i="4"/>
  <c r="X10" i="4"/>
  <c r="W10" i="4"/>
  <c r="AX9" i="4"/>
  <c r="AW9" i="4"/>
  <c r="AA9" i="4"/>
  <c r="Z9" i="4"/>
  <c r="Y9" i="4"/>
  <c r="X9" i="4"/>
  <c r="W9" i="4"/>
  <c r="AX8" i="4"/>
  <c r="AW8" i="4"/>
  <c r="AA8" i="4"/>
  <c r="Z8" i="4"/>
  <c r="Y8" i="4"/>
  <c r="X8" i="4"/>
  <c r="W8" i="4"/>
  <c r="AX7" i="4"/>
  <c r="AW7" i="4"/>
  <c r="AA7" i="4"/>
  <c r="Z7" i="4"/>
  <c r="Y7" i="4"/>
  <c r="X7" i="4"/>
  <c r="W7" i="4"/>
  <c r="AX6" i="4"/>
  <c r="AW6" i="4"/>
  <c r="AA6" i="4"/>
  <c r="Z6" i="4"/>
  <c r="Y6" i="4"/>
  <c r="X6" i="4"/>
  <c r="W6" i="4"/>
  <c r="AX5" i="4"/>
  <c r="AW5" i="4"/>
  <c r="AA5" i="4"/>
  <c r="Z5" i="4"/>
  <c r="Y5" i="4"/>
  <c r="X5" i="4"/>
  <c r="W5" i="4"/>
  <c r="AX4" i="4"/>
  <c r="AW4" i="4"/>
  <c r="AA4" i="4"/>
  <c r="Z4" i="4"/>
  <c r="Y4" i="4"/>
  <c r="X4" i="4"/>
  <c r="W4" i="4"/>
  <c r="AX3" i="4"/>
  <c r="AW3" i="4"/>
  <c r="AA3" i="4"/>
  <c r="Z3" i="4"/>
  <c r="Y3" i="4"/>
  <c r="X3" i="4"/>
  <c r="W3" i="4"/>
</calcChain>
</file>

<file path=xl/sharedStrings.xml><?xml version="1.0" encoding="utf-8"?>
<sst xmlns="http://schemas.openxmlformats.org/spreadsheetml/2006/main" count="3956" uniqueCount="862">
  <si>
    <t>area</t>
  </si>
  <si>
    <t>ore-bearing</t>
  </si>
  <si>
    <t>location</t>
  </si>
  <si>
    <t>rock type</t>
  </si>
  <si>
    <t>sampling site</t>
  </si>
  <si>
    <t>No. sample</t>
  </si>
  <si>
    <t>MnO</t>
  </si>
  <si>
    <t xml:space="preserve">MgO </t>
  </si>
  <si>
    <t xml:space="preserve">CaO </t>
  </si>
  <si>
    <t>S</t>
  </si>
  <si>
    <t>NiO</t>
  </si>
  <si>
    <t>CoO</t>
  </si>
  <si>
    <t>CuO</t>
  </si>
  <si>
    <t>Sum, wt. %</t>
  </si>
  <si>
    <t>Eastern ore cluster</t>
  </si>
  <si>
    <t>Kierdzhipori</t>
  </si>
  <si>
    <t>Peridotite zone</t>
  </si>
  <si>
    <t>olivine pyroxenite</t>
  </si>
  <si>
    <t>outcrop</t>
  </si>
  <si>
    <t>peridotite</t>
  </si>
  <si>
    <t>Gabbro zone</t>
  </si>
  <si>
    <t>gabbro</t>
  </si>
  <si>
    <t>Intermediate horizon</t>
  </si>
  <si>
    <t>pyroxenite</t>
  </si>
  <si>
    <t>СА-125</t>
  </si>
  <si>
    <t>СА-127</t>
  </si>
  <si>
    <t>СА-128</t>
  </si>
  <si>
    <t>СА-137</t>
  </si>
  <si>
    <t>СА-138</t>
  </si>
  <si>
    <t>СА-139</t>
  </si>
  <si>
    <t>СА-141</t>
  </si>
  <si>
    <t>СА-144</t>
  </si>
  <si>
    <t>СА-147</t>
  </si>
  <si>
    <t>СА-148</t>
  </si>
  <si>
    <t>СА-149</t>
  </si>
  <si>
    <t>СА-150</t>
  </si>
  <si>
    <t>СА-151</t>
  </si>
  <si>
    <t>СА-154</t>
  </si>
  <si>
    <t>СА-156</t>
  </si>
  <si>
    <t>СА-242</t>
  </si>
  <si>
    <t>СА-251</t>
  </si>
  <si>
    <t>СА-252</t>
  </si>
  <si>
    <t>СА-253</t>
  </si>
  <si>
    <t>СА-254</t>
  </si>
  <si>
    <t>СА-255</t>
  </si>
  <si>
    <t>СА-256</t>
  </si>
  <si>
    <t>СА-257</t>
  </si>
  <si>
    <t>СА-258</t>
  </si>
  <si>
    <t>СА-259</t>
  </si>
  <si>
    <t>СА-260</t>
  </si>
  <si>
    <t>СА-261</t>
  </si>
  <si>
    <t>СА-299</t>
  </si>
  <si>
    <t>СА-300</t>
  </si>
  <si>
    <t>Northern Kierdzhipori</t>
  </si>
  <si>
    <t>Upper contact zone</t>
  </si>
  <si>
    <t>СА-269</t>
  </si>
  <si>
    <t>СА-270</t>
  </si>
  <si>
    <t>СА-271</t>
  </si>
  <si>
    <t>СА-272</t>
  </si>
  <si>
    <t>Onki</t>
  </si>
  <si>
    <t>Lower chill zone</t>
  </si>
  <si>
    <t>СА-279</t>
  </si>
  <si>
    <t xml:space="preserve">Peridotite zone </t>
  </si>
  <si>
    <t>СА-281</t>
  </si>
  <si>
    <t>СА-282</t>
  </si>
  <si>
    <t>Pilgujarvi</t>
  </si>
  <si>
    <t>industrial ore-bearing</t>
  </si>
  <si>
    <t>quarry</t>
  </si>
  <si>
    <t>927/1</t>
  </si>
  <si>
    <t>927-2</t>
  </si>
  <si>
    <t>rodingite vein</t>
  </si>
  <si>
    <t>antigorite vein</t>
  </si>
  <si>
    <t>diopside-antigorite vein</t>
  </si>
  <si>
    <t>serpophyte vein</t>
  </si>
  <si>
    <t>СА-10</t>
  </si>
  <si>
    <t>СА-11</t>
  </si>
  <si>
    <t>СА-12</t>
  </si>
  <si>
    <t>ore pyroxenite with Ti-magnetite</t>
  </si>
  <si>
    <t>СА-13</t>
  </si>
  <si>
    <t>СА-14</t>
  </si>
  <si>
    <t>СА-15</t>
  </si>
  <si>
    <t xml:space="preserve">Gabbro-pyroxenite zone </t>
  </si>
  <si>
    <t>СА-158</t>
  </si>
  <si>
    <t>СА-19</t>
  </si>
  <si>
    <t>СА-20</t>
  </si>
  <si>
    <t>Gabbro-pegmatoid zone</t>
  </si>
  <si>
    <t>gabbro-pegmatite</t>
  </si>
  <si>
    <t>СА-21</t>
  </si>
  <si>
    <t>СА-22</t>
  </si>
  <si>
    <t>СА-23</t>
  </si>
  <si>
    <t>СА-25</t>
  </si>
  <si>
    <t>СА-26</t>
  </si>
  <si>
    <t>СА-29</t>
  </si>
  <si>
    <t>СА-3</t>
  </si>
  <si>
    <t>СА-30</t>
  </si>
  <si>
    <t>СА-32</t>
  </si>
  <si>
    <t>СА-34</t>
  </si>
  <si>
    <t>СА-36</t>
  </si>
  <si>
    <t>СА-367</t>
  </si>
  <si>
    <t>СА-368</t>
  </si>
  <si>
    <t>СА-369</t>
  </si>
  <si>
    <t>СА-37</t>
  </si>
  <si>
    <t xml:space="preserve">СА-370 </t>
  </si>
  <si>
    <t>СА-399</t>
  </si>
  <si>
    <t>СА-4</t>
  </si>
  <si>
    <t>СА-41</t>
  </si>
  <si>
    <t>СА-448</t>
  </si>
  <si>
    <t>Severny, Zapolyarny deposit</t>
  </si>
  <si>
    <t xml:space="preserve">oreless </t>
  </si>
  <si>
    <t xml:space="preserve">Gabbro zone </t>
  </si>
  <si>
    <t>mine</t>
  </si>
  <si>
    <t>82-117</t>
  </si>
  <si>
    <t>К-83</t>
  </si>
  <si>
    <t xml:space="preserve">Pyroxenite zone </t>
  </si>
  <si>
    <t>СА-175</t>
  </si>
  <si>
    <t>СА-176</t>
  </si>
  <si>
    <t>Upper Kierdzhipori</t>
  </si>
  <si>
    <t>СА-153</t>
  </si>
  <si>
    <t>СА-237</t>
  </si>
  <si>
    <t>СА-238</t>
  </si>
  <si>
    <t>СА-239</t>
  </si>
  <si>
    <t>СА-240</t>
  </si>
  <si>
    <t>СА-241</t>
  </si>
  <si>
    <t>СА-294</t>
  </si>
  <si>
    <t>СА-295</t>
  </si>
  <si>
    <t>СА-296</t>
  </si>
  <si>
    <t>СА-297</t>
  </si>
  <si>
    <t>СА-298</t>
  </si>
  <si>
    <t>СА-91</t>
  </si>
  <si>
    <t>plagiopyroxenite</t>
  </si>
  <si>
    <t>СА-92</t>
  </si>
  <si>
    <t>СА-93</t>
  </si>
  <si>
    <t>СА-48</t>
  </si>
  <si>
    <t>СА-49</t>
  </si>
  <si>
    <t>СА-5</t>
  </si>
  <si>
    <t>СА-51</t>
  </si>
  <si>
    <t>СА-52</t>
  </si>
  <si>
    <t>СА-56</t>
  </si>
  <si>
    <t>СА-6</t>
  </si>
  <si>
    <t>СА-7</t>
  </si>
  <si>
    <t>СА-71</t>
  </si>
  <si>
    <t>СА-73</t>
  </si>
  <si>
    <t>СА-78</t>
  </si>
  <si>
    <t>СА-8</t>
  </si>
  <si>
    <t>microgabbro</t>
  </si>
  <si>
    <t>СА-80</t>
  </si>
  <si>
    <t>СА-83</t>
  </si>
  <si>
    <t>СА-9</t>
  </si>
  <si>
    <t>Mezhdurech'ye</t>
  </si>
  <si>
    <t>Northern group</t>
  </si>
  <si>
    <t>Pahtajarvi</t>
  </si>
  <si>
    <t>СА-407</t>
  </si>
  <si>
    <t>СА-408</t>
  </si>
  <si>
    <t>СА-409</t>
  </si>
  <si>
    <t>СА-410</t>
  </si>
  <si>
    <t>СА-411</t>
  </si>
  <si>
    <t>СА-412</t>
  </si>
  <si>
    <t>Southeastern group</t>
  </si>
  <si>
    <t xml:space="preserve">Gusinoe Lake </t>
  </si>
  <si>
    <t>СА-362</t>
  </si>
  <si>
    <t>СА-363</t>
  </si>
  <si>
    <t>СА-364</t>
  </si>
  <si>
    <t>СА-365</t>
  </si>
  <si>
    <t>СА-366</t>
  </si>
  <si>
    <t>Lammas Lake</t>
  </si>
  <si>
    <t>СА-339</t>
  </si>
  <si>
    <t>СА-340</t>
  </si>
  <si>
    <t>СА-341</t>
  </si>
  <si>
    <t>СА-342</t>
  </si>
  <si>
    <t>СА-343</t>
  </si>
  <si>
    <t>СА-344</t>
  </si>
  <si>
    <t>СА-345</t>
  </si>
  <si>
    <t>СА-346</t>
  </si>
  <si>
    <t>СА-349</t>
  </si>
  <si>
    <t>СА-350</t>
  </si>
  <si>
    <t>СА-351</t>
  </si>
  <si>
    <t>СА-352</t>
  </si>
  <si>
    <t>СА-353</t>
  </si>
  <si>
    <t>СА-354</t>
  </si>
  <si>
    <t>СА-355</t>
  </si>
  <si>
    <t>СА-356</t>
  </si>
  <si>
    <t>СА-357</t>
  </si>
  <si>
    <t>СА-358</t>
  </si>
  <si>
    <t>СА-359</t>
  </si>
  <si>
    <t>СА-360</t>
  </si>
  <si>
    <t>СА-361</t>
  </si>
  <si>
    <t>Southwestern group</t>
  </si>
  <si>
    <t>West of Mt. Kaula</t>
  </si>
  <si>
    <t>СА-250</t>
  </si>
  <si>
    <t>СА-262</t>
  </si>
  <si>
    <t>СА-263</t>
  </si>
  <si>
    <t>СА-264</t>
  </si>
  <si>
    <t>СА-290</t>
  </si>
  <si>
    <t>СА-309</t>
  </si>
  <si>
    <t>СА-310</t>
  </si>
  <si>
    <t>СА-312</t>
  </si>
  <si>
    <t>Western ore cluster</t>
  </si>
  <si>
    <t>СА-140</t>
  </si>
  <si>
    <t>СА-157</t>
  </si>
  <si>
    <t>Kotselvaara</t>
  </si>
  <si>
    <t>Mirona</t>
  </si>
  <si>
    <t>СА-291</t>
  </si>
  <si>
    <t>СА-292</t>
  </si>
  <si>
    <t>СА-293</t>
  </si>
  <si>
    <t>North of Mt. Kaula</t>
  </si>
  <si>
    <t>СА-311</t>
  </si>
  <si>
    <t>Northern Kotselvaara</t>
  </si>
  <si>
    <t>72/13</t>
  </si>
  <si>
    <t>72/15</t>
  </si>
  <si>
    <t>72/19</t>
  </si>
  <si>
    <t>72/21</t>
  </si>
  <si>
    <t>72/25</t>
  </si>
  <si>
    <t>72/27</t>
  </si>
  <si>
    <t>72/28</t>
  </si>
  <si>
    <t>72/9</t>
  </si>
  <si>
    <t>СА-243</t>
  </si>
  <si>
    <t>СА-244</t>
  </si>
  <si>
    <t>СА-245</t>
  </si>
  <si>
    <t>СА-246</t>
  </si>
  <si>
    <t>СА-247</t>
  </si>
  <si>
    <t>СА-248</t>
  </si>
  <si>
    <t>СА-249</t>
  </si>
  <si>
    <t>СА-305</t>
  </si>
  <si>
    <t>СА-306</t>
  </si>
  <si>
    <t>СА-307</t>
  </si>
  <si>
    <t>СА-308</t>
  </si>
  <si>
    <t>Northern Raisoajvi </t>
  </si>
  <si>
    <t>СА-273</t>
  </si>
  <si>
    <t>СА-274</t>
  </si>
  <si>
    <t>СА-275</t>
  </si>
  <si>
    <t>СА-276</t>
  </si>
  <si>
    <t>СА-277</t>
  </si>
  <si>
    <t>СА-283</t>
  </si>
  <si>
    <t>СА-284</t>
  </si>
  <si>
    <t>СА-285</t>
  </si>
  <si>
    <t>СА-286</t>
  </si>
  <si>
    <t>СА-287</t>
  </si>
  <si>
    <t>СА-288</t>
  </si>
  <si>
    <t>Ortoaivi</t>
  </si>
  <si>
    <t>СА-265</t>
  </si>
  <si>
    <t>СА-266</t>
  </si>
  <si>
    <t>СА-267</t>
  </si>
  <si>
    <t>СА-268</t>
  </si>
  <si>
    <t>СА-278</t>
  </si>
  <si>
    <t>Raisoajvi </t>
  </si>
  <si>
    <t>СА-145</t>
  </si>
  <si>
    <t>СА-289</t>
  </si>
  <si>
    <t>Souker deposit</t>
  </si>
  <si>
    <t>СА-126</t>
  </si>
  <si>
    <t>СА-132</t>
  </si>
  <si>
    <t>СА-134</t>
  </si>
  <si>
    <t>СА-136</t>
  </si>
  <si>
    <t>СА-280</t>
  </si>
  <si>
    <t>СА-68</t>
  </si>
  <si>
    <t xml:space="preserve">well-1475/16 </t>
  </si>
  <si>
    <t>W-1475/16</t>
  </si>
  <si>
    <t>P-2749</t>
  </si>
  <si>
    <t>P-3163</t>
  </si>
  <si>
    <t>МPЗЗ</t>
  </si>
  <si>
    <t>P-1</t>
  </si>
  <si>
    <t>P-2</t>
  </si>
  <si>
    <t>P-3</t>
  </si>
  <si>
    <t>P-4</t>
  </si>
  <si>
    <t>P-4034</t>
  </si>
  <si>
    <t>P-4044</t>
  </si>
  <si>
    <t>P-4050</t>
  </si>
  <si>
    <t>P-4052</t>
  </si>
  <si>
    <t>P-4057</t>
  </si>
  <si>
    <t>P-4058</t>
  </si>
  <si>
    <t>P-4072</t>
  </si>
  <si>
    <t>P-4083</t>
  </si>
  <si>
    <t>P-4085</t>
  </si>
  <si>
    <t>P-4114</t>
  </si>
  <si>
    <t>P-4122</t>
  </si>
  <si>
    <t>P-4124</t>
  </si>
  <si>
    <t>P-4126</t>
  </si>
  <si>
    <t>P-4129</t>
  </si>
  <si>
    <t>P-4130</t>
  </si>
  <si>
    <t>P-5</t>
  </si>
  <si>
    <t>P-6</t>
  </si>
  <si>
    <t>P-205</t>
  </si>
  <si>
    <t>P-206</t>
  </si>
  <si>
    <t>P-207</t>
  </si>
  <si>
    <t>P-210</t>
  </si>
  <si>
    <t>P-212</t>
  </si>
  <si>
    <t>P-216</t>
  </si>
  <si>
    <t>P-228</t>
  </si>
  <si>
    <t>P-229</t>
  </si>
  <si>
    <t>P-231</t>
  </si>
  <si>
    <t>P-232</t>
  </si>
  <si>
    <t>P-2809</t>
  </si>
  <si>
    <t>P-2814</t>
  </si>
  <si>
    <t>P-2840</t>
  </si>
  <si>
    <t>P-2858</t>
  </si>
  <si>
    <t>P-6304</t>
  </si>
  <si>
    <t>P-6306</t>
  </si>
  <si>
    <t>P-6381</t>
  </si>
  <si>
    <t>P-6385</t>
  </si>
  <si>
    <t>P-6386</t>
  </si>
  <si>
    <t>P-2005</t>
  </si>
  <si>
    <t>P-2047</t>
  </si>
  <si>
    <t>P-2053</t>
  </si>
  <si>
    <t>P-2120</t>
  </si>
  <si>
    <t>P-2404</t>
  </si>
  <si>
    <t>P-2553</t>
  </si>
  <si>
    <t>P-2665</t>
  </si>
  <si>
    <t>P-2782</t>
  </si>
  <si>
    <t>P-2808</t>
  </si>
  <si>
    <t>W-1617/226</t>
  </si>
  <si>
    <t>W-1617/310</t>
  </si>
  <si>
    <t>W-1617/321</t>
  </si>
  <si>
    <t>W-1619/100</t>
  </si>
  <si>
    <t>W-1619/113</t>
  </si>
  <si>
    <t>W-1619/55</t>
  </si>
  <si>
    <t>W-1619/75</t>
  </si>
  <si>
    <t>W-1619/95</t>
  </si>
  <si>
    <t>W-1632/579</t>
  </si>
  <si>
    <t>W-1632/678</t>
  </si>
  <si>
    <t>W-1632/695</t>
  </si>
  <si>
    <t>W-1634/354</t>
  </si>
  <si>
    <t>W-1634/364</t>
  </si>
  <si>
    <t>W-1634/372</t>
  </si>
  <si>
    <t>W-1634/399</t>
  </si>
  <si>
    <t>W-1634/406</t>
  </si>
  <si>
    <t>W-1634/419</t>
  </si>
  <si>
    <t>W-1634/432</t>
  </si>
  <si>
    <t>W-1634/440</t>
  </si>
  <si>
    <t>W-1664/12</t>
  </si>
  <si>
    <t>W-1664/280</t>
  </si>
  <si>
    <t>W-1664/310</t>
  </si>
  <si>
    <t>W-1664/50</t>
  </si>
  <si>
    <t>W-1664/80</t>
  </si>
  <si>
    <t>W-1790/537</t>
  </si>
  <si>
    <t>W-1790/542</t>
  </si>
  <si>
    <t>W-1790/719</t>
  </si>
  <si>
    <t>W-1790/735</t>
  </si>
  <si>
    <t>W-1790/738</t>
  </si>
  <si>
    <t>W-1790/748</t>
  </si>
  <si>
    <t>W-1790/766</t>
  </si>
  <si>
    <t>W-2240</t>
  </si>
  <si>
    <t>W-2244А/357</t>
  </si>
  <si>
    <t>W-2244А/359</t>
  </si>
  <si>
    <t>W-2244А/364</t>
  </si>
  <si>
    <t>W-2244А/372</t>
  </si>
  <si>
    <t>W-2244А/377</t>
  </si>
  <si>
    <t>W-2277/231-251</t>
  </si>
  <si>
    <t>W-2277/235-246</t>
  </si>
  <si>
    <t>W-2280/138</t>
  </si>
  <si>
    <t>W-2242/290</t>
  </si>
  <si>
    <t>W-2242/338</t>
  </si>
  <si>
    <t>W-1414/1890</t>
  </si>
  <si>
    <t>W-1259/1089</t>
  </si>
  <si>
    <t>W-1589/195</t>
  </si>
  <si>
    <t>W-1589/197</t>
  </si>
  <si>
    <t>W-1589/289</t>
  </si>
  <si>
    <t>W-1589/291</t>
  </si>
  <si>
    <t>W-1589/306</t>
  </si>
  <si>
    <t>W-1589/76</t>
  </si>
  <si>
    <t>W-2270/765</t>
  </si>
  <si>
    <t>W-2270/776</t>
  </si>
  <si>
    <t>W-1475/10</t>
  </si>
  <si>
    <t>W-1589/12</t>
  </si>
  <si>
    <t>W-1589/156</t>
  </si>
  <si>
    <t>W-2270/994</t>
  </si>
  <si>
    <t>W-1153/486</t>
  </si>
  <si>
    <t>W-1194/261</t>
  </si>
  <si>
    <t>W-1270/227</t>
  </si>
  <si>
    <t>W-1288/283</t>
  </si>
  <si>
    <t>W-1505/146-167</t>
  </si>
  <si>
    <t>W-1507/78</t>
  </si>
  <si>
    <t>W-1530/295-328</t>
  </si>
  <si>
    <t>W-1557/325</t>
  </si>
  <si>
    <t>W-1563/558</t>
  </si>
  <si>
    <t>W-1564/246-261</t>
  </si>
  <si>
    <t xml:space="preserve">borehole  W-1237/570 </t>
  </si>
  <si>
    <t xml:space="preserve">borehole  W-1237/572-573 </t>
  </si>
  <si>
    <t xml:space="preserve">borehole  W-1237/701-702 </t>
  </si>
  <si>
    <t>W-2300/1200</t>
  </si>
  <si>
    <t>W-2300/1212</t>
  </si>
  <si>
    <t>W-2300/1224</t>
  </si>
  <si>
    <t>W-2220/10</t>
  </si>
  <si>
    <t xml:space="preserve">well-1617/226 </t>
  </si>
  <si>
    <t xml:space="preserve">well-1617/310 </t>
  </si>
  <si>
    <t xml:space="preserve">well-1617/321 </t>
  </si>
  <si>
    <t xml:space="preserve">well-1619/100 </t>
  </si>
  <si>
    <t xml:space="preserve">well-1619/113 </t>
  </si>
  <si>
    <t xml:space="preserve">well-1619/55 </t>
  </si>
  <si>
    <t xml:space="preserve">well-1619/75 </t>
  </si>
  <si>
    <t xml:space="preserve">well-1619/95 </t>
  </si>
  <si>
    <t xml:space="preserve">well-1632/579 </t>
  </si>
  <si>
    <t xml:space="preserve">well-1632/678 </t>
  </si>
  <si>
    <t xml:space="preserve">well-1632/695 </t>
  </si>
  <si>
    <t xml:space="preserve">well-1634/354 </t>
  </si>
  <si>
    <t xml:space="preserve">well-1634/364 </t>
  </si>
  <si>
    <t>well-1634/372</t>
  </si>
  <si>
    <t xml:space="preserve">well-1634/399 </t>
  </si>
  <si>
    <t xml:space="preserve">well-1634/406 </t>
  </si>
  <si>
    <t xml:space="preserve">well-1634/419 </t>
  </si>
  <si>
    <t xml:space="preserve">well-1634/432 </t>
  </si>
  <si>
    <t xml:space="preserve">well-1634/440 </t>
  </si>
  <si>
    <t xml:space="preserve">well-1664/12 </t>
  </si>
  <si>
    <t xml:space="preserve">well-1664/280 </t>
  </si>
  <si>
    <t xml:space="preserve">well-1664/310 </t>
  </si>
  <si>
    <t xml:space="preserve">well-1664/50 </t>
  </si>
  <si>
    <t xml:space="preserve">well-1664/80 </t>
  </si>
  <si>
    <t xml:space="preserve">well-1790/537 </t>
  </si>
  <si>
    <t xml:space="preserve">well-1790/542 </t>
  </si>
  <si>
    <t xml:space="preserve">well-1790/719 </t>
  </si>
  <si>
    <t xml:space="preserve">well-1790/735 </t>
  </si>
  <si>
    <t xml:space="preserve">well-1790/738 </t>
  </si>
  <si>
    <t xml:space="preserve">well-1790/748 </t>
  </si>
  <si>
    <t xml:space="preserve">well-1790/766 </t>
  </si>
  <si>
    <t>well-2240</t>
  </si>
  <si>
    <t xml:space="preserve">well-2244А/357 </t>
  </si>
  <si>
    <t xml:space="preserve">well-2244-а/359 </t>
  </si>
  <si>
    <t xml:space="preserve">well-2244=а/364 </t>
  </si>
  <si>
    <t xml:space="preserve">well-2244А/372 </t>
  </si>
  <si>
    <t xml:space="preserve">well-2244-а/377 </t>
  </si>
  <si>
    <t xml:space="preserve">well-2277/231-251 </t>
  </si>
  <si>
    <t xml:space="preserve">well-2277/235-246 </t>
  </si>
  <si>
    <t xml:space="preserve">well-2280/138 </t>
  </si>
  <si>
    <t xml:space="preserve">well-1633/130 </t>
  </si>
  <si>
    <t xml:space="preserve">well-1668/161 </t>
  </si>
  <si>
    <t xml:space="preserve">well-1668/164 </t>
  </si>
  <si>
    <t xml:space="preserve">well-2352/386 </t>
  </si>
  <si>
    <t xml:space="preserve">well-2352/753 </t>
  </si>
  <si>
    <t xml:space="preserve">well-2352/756 </t>
  </si>
  <si>
    <t xml:space="preserve">well-2352/800 </t>
  </si>
  <si>
    <t xml:space="preserve">well-2340/619 </t>
  </si>
  <si>
    <t xml:space="preserve">well-2360/126 </t>
  </si>
  <si>
    <t xml:space="preserve">well-2360/135 </t>
  </si>
  <si>
    <t xml:space="preserve">well-2360/152 </t>
  </si>
  <si>
    <t xml:space="preserve">well-2360/108 </t>
  </si>
  <si>
    <t xml:space="preserve">well-2360/116 </t>
  </si>
  <si>
    <t xml:space="preserve">well-2304/224 </t>
  </si>
  <si>
    <t xml:space="preserve">well-2381В/381 </t>
  </si>
  <si>
    <t xml:space="preserve">well-2798/1347 </t>
  </si>
  <si>
    <t xml:space="preserve">well-2510/106 </t>
  </si>
  <si>
    <t xml:space="preserve">well-1510/127 </t>
  </si>
  <si>
    <t xml:space="preserve">well-2510/131 </t>
  </si>
  <si>
    <t xml:space="preserve">well-2510/133-137 </t>
  </si>
  <si>
    <t xml:space="preserve">well-2510/147 </t>
  </si>
  <si>
    <t xml:space="preserve">well-2510/165 </t>
  </si>
  <si>
    <t xml:space="preserve">well-2570/182 </t>
  </si>
  <si>
    <t xml:space="preserve">well-2510/198 </t>
  </si>
  <si>
    <t xml:space="preserve">well-2570/27-28 </t>
  </si>
  <si>
    <t xml:space="preserve">well-2570/59-60 </t>
  </si>
  <si>
    <t xml:space="preserve">well-2570/77 </t>
  </si>
  <si>
    <t xml:space="preserve">well-2798/771 </t>
  </si>
  <si>
    <t xml:space="preserve">well-2798/720 </t>
  </si>
  <si>
    <t xml:space="preserve">well-1627/140 </t>
  </si>
  <si>
    <t xml:space="preserve">well-1627/148 </t>
  </si>
  <si>
    <t xml:space="preserve">well-1627/267 </t>
  </si>
  <si>
    <t xml:space="preserve">well-1957/115 </t>
  </si>
  <si>
    <t xml:space="preserve">well-1930/397 </t>
  </si>
  <si>
    <t>well-1930/418</t>
  </si>
  <si>
    <t xml:space="preserve">well-2242/290 </t>
  </si>
  <si>
    <t xml:space="preserve">well-2242/338 </t>
  </si>
  <si>
    <t xml:space="preserve">well-470/323 </t>
  </si>
  <si>
    <t xml:space="preserve">well-1250/685 </t>
  </si>
  <si>
    <t xml:space="preserve">well-6/19  </t>
  </si>
  <si>
    <t xml:space="preserve">well-6/89 </t>
  </si>
  <si>
    <t>well-518</t>
  </si>
  <si>
    <t xml:space="preserve">well-518/309 </t>
  </si>
  <si>
    <t xml:space="preserve">well-554/200 </t>
  </si>
  <si>
    <t xml:space="preserve">well-448/372 </t>
  </si>
  <si>
    <t xml:space="preserve">well-471/147-148 </t>
  </si>
  <si>
    <t xml:space="preserve">well-1946/650 </t>
  </si>
  <si>
    <t>well-1946/673</t>
  </si>
  <si>
    <t>well-1946/1444</t>
  </si>
  <si>
    <t xml:space="preserve">well-471/170 </t>
  </si>
  <si>
    <t xml:space="preserve">well-1946/1522 </t>
  </si>
  <si>
    <t>well-1941</t>
  </si>
  <si>
    <t xml:space="preserve">well-1414/1890 </t>
  </si>
  <si>
    <t xml:space="preserve">well-2304/122 </t>
  </si>
  <si>
    <t xml:space="preserve">well-3056/162 </t>
  </si>
  <si>
    <t xml:space="preserve">well-2798/1414 </t>
  </si>
  <si>
    <t xml:space="preserve">well-2798/1428 </t>
  </si>
  <si>
    <t xml:space="preserve">well-2798/1396-1397 </t>
  </si>
  <si>
    <t xml:space="preserve">well-2798/1376-1377 </t>
  </si>
  <si>
    <t xml:space="preserve">well-2798/737 </t>
  </si>
  <si>
    <t xml:space="preserve">well-2798/739 </t>
  </si>
  <si>
    <t xml:space="preserve">well-2798/742-743 </t>
  </si>
  <si>
    <t xml:space="preserve">well-2798/743-744 </t>
  </si>
  <si>
    <t xml:space="preserve">well-2798/757 </t>
  </si>
  <si>
    <t xml:space="preserve">well-1617/188 </t>
  </si>
  <si>
    <t xml:space="preserve">well-1790/539 </t>
  </si>
  <si>
    <t xml:space="preserve">well-1790/697 </t>
  </si>
  <si>
    <t>well-583</t>
  </si>
  <si>
    <t xml:space="preserve">well-1494/9 </t>
  </si>
  <si>
    <t xml:space="preserve">well-1427/311 </t>
  </si>
  <si>
    <t xml:space="preserve">well-1427/389 </t>
  </si>
  <si>
    <t xml:space="preserve">well-1427/405 </t>
  </si>
  <si>
    <t xml:space="preserve">well-1890/42 </t>
  </si>
  <si>
    <t xml:space="preserve">well-2352/757 </t>
  </si>
  <si>
    <t xml:space="preserve">well-2381-б/356 </t>
  </si>
  <si>
    <t xml:space="preserve">well-1259/1089 </t>
  </si>
  <si>
    <t xml:space="preserve">well-1589/195 </t>
  </si>
  <si>
    <t xml:space="preserve">well-1589/197 </t>
  </si>
  <si>
    <t xml:space="preserve">well-1589/289 </t>
  </si>
  <si>
    <t xml:space="preserve">well-1589/291 </t>
  </si>
  <si>
    <t xml:space="preserve">well-1589/306 </t>
  </si>
  <si>
    <t xml:space="preserve">well-1589/76 </t>
  </si>
  <si>
    <t xml:space="preserve">well-2270/765 </t>
  </si>
  <si>
    <t xml:space="preserve">well-2270/776 </t>
  </si>
  <si>
    <t xml:space="preserve">well-2375/18 </t>
  </si>
  <si>
    <t xml:space="preserve">well-2375/94 </t>
  </si>
  <si>
    <t xml:space="preserve">well-2375/148 </t>
  </si>
  <si>
    <t xml:space="preserve">well-1475/10 </t>
  </si>
  <si>
    <t xml:space="preserve">well-1589/12 </t>
  </si>
  <si>
    <t xml:space="preserve">well-1589/156 </t>
  </si>
  <si>
    <t xml:space="preserve">well-2270/994 </t>
  </si>
  <si>
    <t xml:space="preserve">well-2150/73 </t>
  </si>
  <si>
    <t xml:space="preserve">well-2150/98 </t>
  </si>
  <si>
    <t xml:space="preserve">well-2150/117 </t>
  </si>
  <si>
    <t xml:space="preserve">well-2150/261 </t>
  </si>
  <si>
    <t>well-2150/273</t>
  </si>
  <si>
    <t xml:space="preserve">well-2428/22 </t>
  </si>
  <si>
    <t>well-2428/350</t>
  </si>
  <si>
    <t xml:space="preserve">well-2428/352 </t>
  </si>
  <si>
    <t xml:space="preserve">well-2428/371 </t>
  </si>
  <si>
    <t xml:space="preserve">well-2428/420 </t>
  </si>
  <si>
    <t xml:space="preserve">well-2484/157 </t>
  </si>
  <si>
    <t xml:space="preserve">well-1153/486 </t>
  </si>
  <si>
    <t xml:space="preserve">well-1194/261 </t>
  </si>
  <si>
    <t xml:space="preserve">well-1270/227 </t>
  </si>
  <si>
    <t xml:space="preserve">well-1288/283 </t>
  </si>
  <si>
    <t xml:space="preserve">well-1505/146-167 </t>
  </si>
  <si>
    <t xml:space="preserve">well-1507/78 </t>
  </si>
  <si>
    <t>well-1530/295-328</t>
  </si>
  <si>
    <t xml:space="preserve">well-1557/325 </t>
  </si>
  <si>
    <t xml:space="preserve">well-1563/558 </t>
  </si>
  <si>
    <t xml:space="preserve">well-1564/246-261 </t>
  </si>
  <si>
    <t xml:space="preserve">well-1237/722-723 </t>
  </si>
  <si>
    <t xml:space="preserve">well-1768/71 </t>
  </si>
  <si>
    <t xml:space="preserve">well-2300/1200 </t>
  </si>
  <si>
    <t xml:space="preserve">well-2300/1212 </t>
  </si>
  <si>
    <t xml:space="preserve">well-2300/1224 </t>
  </si>
  <si>
    <t xml:space="preserve">well-1381/242 </t>
  </si>
  <si>
    <t xml:space="preserve">well-2484/212 </t>
  </si>
  <si>
    <t xml:space="preserve">well-2220/10 </t>
  </si>
  <si>
    <t xml:space="preserve">well-1832/260 </t>
  </si>
  <si>
    <t xml:space="preserve">well-1838/120 </t>
  </si>
  <si>
    <t xml:space="preserve">well-1838/137 </t>
  </si>
  <si>
    <t xml:space="preserve">well-1838/166 </t>
  </si>
  <si>
    <t xml:space="preserve">well-1838/173 </t>
  </si>
  <si>
    <t xml:space="preserve">well-1826/154 </t>
  </si>
  <si>
    <t>G-72</t>
  </si>
  <si>
    <t>G-28</t>
  </si>
  <si>
    <t>G-71</t>
  </si>
  <si>
    <t>Table S1-1. The contents of petrogenic components in intrusive rocks (wt.%)</t>
  </si>
  <si>
    <t>intrusion</t>
  </si>
  <si>
    <r>
      <t>SiO</t>
    </r>
    <r>
      <rPr>
        <b/>
        <vertAlign val="subscript"/>
        <sz val="11"/>
        <rFont val="Calibri"/>
        <family val="2"/>
        <charset val="204"/>
        <scheme val="minor"/>
      </rPr>
      <t>2</t>
    </r>
  </si>
  <si>
    <r>
      <t>Al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O</t>
    </r>
    <r>
      <rPr>
        <b/>
        <vertAlign val="subscript"/>
        <sz val="11"/>
        <rFont val="Calibri"/>
        <family val="2"/>
        <charset val="204"/>
        <scheme val="minor"/>
      </rPr>
      <t>3</t>
    </r>
  </si>
  <si>
    <r>
      <t>TiO</t>
    </r>
    <r>
      <rPr>
        <b/>
        <vertAlign val="subscript"/>
        <sz val="11"/>
        <rFont val="Calibri"/>
        <family val="2"/>
        <charset val="204"/>
        <scheme val="minor"/>
      </rPr>
      <t>2</t>
    </r>
  </si>
  <si>
    <r>
      <t>K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 xml:space="preserve">O </t>
    </r>
  </si>
  <si>
    <r>
      <t>P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O</t>
    </r>
    <r>
      <rPr>
        <b/>
        <vertAlign val="subscript"/>
        <sz val="11"/>
        <rFont val="Calibri"/>
        <family val="2"/>
        <charset val="204"/>
        <scheme val="minor"/>
      </rPr>
      <t>5</t>
    </r>
  </si>
  <si>
    <r>
      <t>Na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O</t>
    </r>
  </si>
  <si>
    <r>
      <t>Cr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O</t>
    </r>
    <r>
      <rPr>
        <b/>
        <vertAlign val="subscript"/>
        <sz val="11"/>
        <rFont val="Calibri"/>
        <family val="2"/>
        <charset val="204"/>
        <scheme val="minor"/>
      </rPr>
      <t>3</t>
    </r>
  </si>
  <si>
    <r>
      <t>V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O</t>
    </r>
    <r>
      <rPr>
        <b/>
        <vertAlign val="subscript"/>
        <sz val="11"/>
        <rFont val="Calibri"/>
        <family val="2"/>
        <charset val="204"/>
        <scheme val="minor"/>
      </rPr>
      <t>5</t>
    </r>
  </si>
  <si>
    <r>
      <t>Fe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O</t>
    </r>
    <r>
      <rPr>
        <b/>
        <vertAlign val="subscript"/>
        <sz val="11"/>
        <rFont val="Calibri"/>
        <family val="2"/>
        <charset val="204"/>
        <scheme val="minor"/>
      </rPr>
      <t>3</t>
    </r>
  </si>
  <si>
    <t>Table S3. The contents of REE and trace elements in globular ferropicrite (ppm), sample 1685.</t>
  </si>
  <si>
    <t>analysis number</t>
  </si>
  <si>
    <t>sample area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</si>
  <si>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</si>
  <si>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</si>
  <si>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</si>
  <si>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</si>
  <si>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</si>
  <si>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</si>
  <si>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</si>
  <si>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</si>
  <si>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</si>
  <si>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</si>
  <si>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</si>
  <si>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</si>
  <si>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</si>
  <si>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</si>
  <si>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Ni</t>
  </si>
  <si>
    <t>Co</t>
  </si>
  <si>
    <t>V</t>
  </si>
  <si>
    <t>Rb</t>
  </si>
  <si>
    <t>Ba</t>
  </si>
  <si>
    <t>Sr</t>
  </si>
  <si>
    <t>Nb</t>
  </si>
  <si>
    <t>Zr</t>
  </si>
  <si>
    <t>Ti</t>
  </si>
  <si>
    <t>Y</t>
  </si>
  <si>
    <t>Th</t>
  </si>
  <si>
    <t>Cu</t>
  </si>
  <si>
    <t>Zn</t>
  </si>
  <si>
    <t>U</t>
  </si>
  <si>
    <t>Ga</t>
  </si>
  <si>
    <t>Sc</t>
  </si>
  <si>
    <t>As</t>
  </si>
  <si>
    <t>Hf</t>
  </si>
  <si>
    <t>Ta</t>
  </si>
  <si>
    <t>Li</t>
  </si>
  <si>
    <t>Be</t>
  </si>
  <si>
    <t>Ge</t>
  </si>
  <si>
    <t>Ag</t>
  </si>
  <si>
    <t>In</t>
  </si>
  <si>
    <t>Sb</t>
  </si>
  <si>
    <t>Sn</t>
  </si>
  <si>
    <t>Fe</t>
  </si>
  <si>
    <t>Au</t>
  </si>
  <si>
    <t>matrix</t>
  </si>
  <si>
    <t>contact</t>
  </si>
  <si>
    <t>globule</t>
  </si>
  <si>
    <t>Table S2-1. The contents of petrogenic components in ferropicritic volcanics and dikes (wt.%)</t>
  </si>
  <si>
    <t>location, horizon</t>
  </si>
  <si>
    <t>flow</t>
  </si>
  <si>
    <t>rock, structure</t>
  </si>
  <si>
    <t>ferropicritic volcanics</t>
  </si>
  <si>
    <t>South of Mt.Kaula-Mt.Kotselvaara, III horizon</t>
  </si>
  <si>
    <t>ferrobasalt</t>
  </si>
  <si>
    <t>Mt.Kuchin-tundra, III horizon</t>
  </si>
  <si>
    <t>lava flow</t>
  </si>
  <si>
    <t>ferropicrite</t>
  </si>
  <si>
    <t>1684/0</t>
  </si>
  <si>
    <t>1684/1</t>
  </si>
  <si>
    <t>ferropicrite-basalt</t>
  </si>
  <si>
    <t>1684/10</t>
  </si>
  <si>
    <t>1684/2</t>
  </si>
  <si>
    <t>1684/3</t>
  </si>
  <si>
    <t>1684/4</t>
  </si>
  <si>
    <t>1684/5</t>
  </si>
  <si>
    <t>ferrobasalt, spinifex structure</t>
  </si>
  <si>
    <t>1684/9</t>
  </si>
  <si>
    <t>1741/10</t>
  </si>
  <si>
    <t>1741/8</t>
  </si>
  <si>
    <t>1741/9</t>
  </si>
  <si>
    <t>Lammas Lake, IV horizon</t>
  </si>
  <si>
    <t>1746/1</t>
  </si>
  <si>
    <t>1746/2</t>
  </si>
  <si>
    <t>1746/3</t>
  </si>
  <si>
    <t>1746/4</t>
  </si>
  <si>
    <t>1746/6</t>
  </si>
  <si>
    <t>1748/1</t>
  </si>
  <si>
    <t>1748/2</t>
  </si>
  <si>
    <t>olivine ferropicrite</t>
  </si>
  <si>
    <t>1748/3</t>
  </si>
  <si>
    <t>1748/4</t>
  </si>
  <si>
    <t>1748/5</t>
  </si>
  <si>
    <t>1748/6</t>
  </si>
  <si>
    <t>1748/7</t>
  </si>
  <si>
    <t>1748/9</t>
  </si>
  <si>
    <t>South of Mt.Kaula-Mt.Kotselvaara, III hirizon</t>
  </si>
  <si>
    <t>1824/0</t>
  </si>
  <si>
    <t>1824/1</t>
  </si>
  <si>
    <t>ferrobasalt, glomerophyric texture</t>
  </si>
  <si>
    <t>1824/2</t>
  </si>
  <si>
    <t>1824/3</t>
  </si>
  <si>
    <t xml:space="preserve"> chill zone, pyroxenite (average composition for 5 analyses)</t>
  </si>
  <si>
    <t>2(5)</t>
  </si>
  <si>
    <t>Kotselvaara quarry, II horizon</t>
  </si>
  <si>
    <t>Tuff horizon</t>
  </si>
  <si>
    <t>ferropicrite-basalt, tuff</t>
  </si>
  <si>
    <t>FP-1</t>
  </si>
  <si>
    <t>Nyasyukka dike complex</t>
  </si>
  <si>
    <t>Mt.Kammikivi, II hofizon</t>
  </si>
  <si>
    <t>dike</t>
  </si>
  <si>
    <t>kaersutite peridotite</t>
  </si>
  <si>
    <t>L-132</t>
  </si>
  <si>
    <t>Nyasyukka</t>
  </si>
  <si>
    <t>olivine gabbro</t>
  </si>
  <si>
    <t>L-138</t>
  </si>
  <si>
    <t>L-206</t>
  </si>
  <si>
    <t>Tuloma dike complex</t>
  </si>
  <si>
    <t>Tuloma</t>
  </si>
  <si>
    <t>olivine gabbronorite</t>
  </si>
  <si>
    <t>T-33</t>
  </si>
  <si>
    <t>Upper Kierdzhipori, II horozon</t>
  </si>
  <si>
    <t>W-2986/77,2</t>
  </si>
  <si>
    <t>ferrobasat</t>
  </si>
  <si>
    <t>W-2986/79,2</t>
  </si>
  <si>
    <t>W-2986/83,8</t>
  </si>
  <si>
    <t>W-2986/96,7</t>
  </si>
  <si>
    <t>W-3056/463</t>
  </si>
  <si>
    <t>W-3056/473</t>
  </si>
  <si>
    <t>W-3056/476</t>
  </si>
  <si>
    <t>W-3056/486</t>
  </si>
  <si>
    <t>W-3056/498</t>
  </si>
  <si>
    <t>W-3056/510</t>
  </si>
  <si>
    <t>W-3056/513</t>
  </si>
  <si>
    <t>Shulgyaur Lake, V horizon</t>
  </si>
  <si>
    <t>pillow lava</t>
  </si>
  <si>
    <t>pillow lava, spinifex structure</t>
  </si>
  <si>
    <t>W-3077/314,3</t>
  </si>
  <si>
    <t>W-3077/322,5</t>
  </si>
  <si>
    <t>Mt.Kaula, III horozon</t>
  </si>
  <si>
    <t>W-3ex/731.4</t>
  </si>
  <si>
    <t>W-IV/408.2</t>
  </si>
  <si>
    <t>W-IV/410/0</t>
  </si>
  <si>
    <t>W-IV/412/7</t>
  </si>
  <si>
    <t>W-IV/416/4</t>
  </si>
  <si>
    <t>W-IV/419.5</t>
  </si>
  <si>
    <t>W-IV/423/9</t>
  </si>
  <si>
    <t>W-IV/4421/0</t>
  </si>
  <si>
    <t>sill</t>
  </si>
  <si>
    <t>W-Pet 1/0.30*</t>
  </si>
  <si>
    <t>W-Pet 1/1.00*</t>
  </si>
  <si>
    <t>W-Pet 1/15.35*</t>
  </si>
  <si>
    <t>W-Pet 1/20.35*</t>
  </si>
  <si>
    <t>W-Pet 1/33.10*</t>
  </si>
  <si>
    <t>pyroxene ferropicrite</t>
  </si>
  <si>
    <t>W-Pet 1/5.40*</t>
  </si>
  <si>
    <t>Mt.Kuorpukas, IV horizon</t>
  </si>
  <si>
    <t>СА-391</t>
  </si>
  <si>
    <t>СА-395</t>
  </si>
  <si>
    <t>СА-396</t>
  </si>
  <si>
    <t>СА-397</t>
  </si>
  <si>
    <t>Mt.Dvoinaya, IV horizon</t>
  </si>
  <si>
    <t>СА-400</t>
  </si>
  <si>
    <t>СА-401</t>
  </si>
  <si>
    <t>СА-402</t>
  </si>
  <si>
    <t>СА-403</t>
  </si>
  <si>
    <t>СА-404</t>
  </si>
  <si>
    <t>СА-414</t>
  </si>
  <si>
    <t>Mitriyarvi Stream</t>
  </si>
  <si>
    <t>СА-450</t>
  </si>
  <si>
    <t xml:space="preserve">*Data from Hanski E.J. (1992). </t>
  </si>
  <si>
    <t>Table S1-2. The contents of REE and trace elements in intrusive rocks (ppm)</t>
  </si>
  <si>
    <r>
      <t>TiO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 xml:space="preserve"> (wt%)</t>
    </r>
  </si>
  <si>
    <r>
      <t>TiO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/Yb</t>
    </r>
  </si>
  <si>
    <t>Th/Nb</t>
  </si>
  <si>
    <t>La/Yb (N)</t>
  </si>
  <si>
    <t>La/Lu (N)</t>
  </si>
  <si>
    <t>La/Sm (N)</t>
  </si>
  <si>
    <t xml:space="preserve">V     </t>
  </si>
  <si>
    <t xml:space="preserve">Cr    </t>
  </si>
  <si>
    <t xml:space="preserve">Ni    </t>
  </si>
  <si>
    <t xml:space="preserve">Co    </t>
  </si>
  <si>
    <t xml:space="preserve">Cu    </t>
  </si>
  <si>
    <t xml:space="preserve">Zn    </t>
  </si>
  <si>
    <t xml:space="preserve">As    </t>
  </si>
  <si>
    <t xml:space="preserve">Rb    </t>
  </si>
  <si>
    <t xml:space="preserve">Sr    </t>
  </si>
  <si>
    <t xml:space="preserve">Y     </t>
  </si>
  <si>
    <t xml:space="preserve">Zr    </t>
  </si>
  <si>
    <t xml:space="preserve">Nb    </t>
  </si>
  <si>
    <t xml:space="preserve">Mo    </t>
  </si>
  <si>
    <t xml:space="preserve">Ag    </t>
  </si>
  <si>
    <t xml:space="preserve">Ba    </t>
  </si>
  <si>
    <t xml:space="preserve">Hf    </t>
  </si>
  <si>
    <t xml:space="preserve">Ta   </t>
  </si>
  <si>
    <t xml:space="preserve">Pb    </t>
  </si>
  <si>
    <t xml:space="preserve">Th    </t>
  </si>
  <si>
    <t xml:space="preserve">U     </t>
  </si>
  <si>
    <t>Ni/Co</t>
  </si>
  <si>
    <t>Ni/Cu</t>
  </si>
  <si>
    <t>leucogabbro</t>
  </si>
  <si>
    <t>192/2</t>
  </si>
  <si>
    <t>297/11</t>
  </si>
  <si>
    <t xml:space="preserve">  &lt;0.6  </t>
  </si>
  <si>
    <t>297/3</t>
  </si>
  <si>
    <t>297/7</t>
  </si>
  <si>
    <t>297/9</t>
  </si>
  <si>
    <t>&lt;0,04</t>
  </si>
  <si>
    <t>&lt;0,1</t>
  </si>
  <si>
    <t>&lt;10</t>
  </si>
  <si>
    <t>&lt;5</t>
  </si>
  <si>
    <t xml:space="preserve"> </t>
  </si>
  <si>
    <t xml:space="preserve">   &lt;0.6  </t>
  </si>
  <si>
    <t xml:space="preserve">  &lt;2     </t>
  </si>
  <si>
    <t xml:space="preserve">well-1237/570 </t>
  </si>
  <si>
    <t xml:space="preserve">well-1237/572-573 </t>
  </si>
  <si>
    <t xml:space="preserve">   &lt;2    </t>
  </si>
  <si>
    <t xml:space="preserve">well-1237/701-702 </t>
  </si>
  <si>
    <t>well-554/178</t>
  </si>
  <si>
    <t>СА-31</t>
  </si>
  <si>
    <t>СА-313</t>
  </si>
  <si>
    <t xml:space="preserve">&lt;10 </t>
  </si>
  <si>
    <t>well-471/189</t>
  </si>
  <si>
    <t>СА-38</t>
  </si>
  <si>
    <t xml:space="preserve">  &lt;0.1  </t>
  </si>
  <si>
    <t>СА-38-k</t>
  </si>
  <si>
    <t>СА-40</t>
  </si>
  <si>
    <t xml:space="preserve">&lt;5 </t>
  </si>
  <si>
    <t>well-588</t>
  </si>
  <si>
    <t>СА-84</t>
  </si>
  <si>
    <t>СА-85</t>
  </si>
  <si>
    <t>Th/Nb - La/Yb</t>
  </si>
  <si>
    <t>La/Yb - TiO2</t>
  </si>
  <si>
    <t xml:space="preserve">La/Sm - Gd/Lu </t>
  </si>
  <si>
    <t>Table S2-2. The contents of REE and trace elements in ferropicritic volcanics and dikes (ppm)</t>
  </si>
  <si>
    <t>rock</t>
  </si>
  <si>
    <t>TiO2</t>
  </si>
  <si>
    <t>TiO2/Yb</t>
  </si>
  <si>
    <t xml:space="preserve">Pb   </t>
  </si>
  <si>
    <t xml:space="preserve">Th   </t>
  </si>
  <si>
    <t>layered flow 1684, 1685, 1825</t>
  </si>
  <si>
    <t>layered flow 1684, 1685, 1828</t>
  </si>
  <si>
    <t>layered flow 1684, 1685, 1830</t>
  </si>
  <si>
    <t>layered flow 1684, 1685, 1831</t>
  </si>
  <si>
    <t>layered flow 1684, 1685, 1832</t>
  </si>
  <si>
    <t>ferropicrite, spinifex structure</t>
  </si>
  <si>
    <t>layered flow 1746</t>
  </si>
  <si>
    <t>1746/5</t>
  </si>
  <si>
    <t>layered flow 1748</t>
  </si>
  <si>
    <t>layered flow 1684, 1685, 1835</t>
  </si>
  <si>
    <t>ferropicrite, glomerophyric texture</t>
  </si>
  <si>
    <t>ferropicritic tuff</t>
  </si>
  <si>
    <t xml:space="preserve">Ферропикритовые вулканиты </t>
  </si>
  <si>
    <t>layered flow</t>
  </si>
  <si>
    <t>P-13</t>
  </si>
  <si>
    <t>P-13/1</t>
  </si>
  <si>
    <t>P-14</t>
  </si>
  <si>
    <t>Matert Suite</t>
  </si>
  <si>
    <t>Mt.Kuorpukas</t>
  </si>
  <si>
    <t>basaltic tuff</t>
  </si>
  <si>
    <t>P-14/3</t>
  </si>
  <si>
    <t>tholeiitic basalt</t>
  </si>
  <si>
    <t>P-14/4</t>
  </si>
  <si>
    <t>P-15</t>
  </si>
  <si>
    <t>P-15/1</t>
  </si>
  <si>
    <t>P-15/2</t>
  </si>
  <si>
    <t>P-15/3</t>
  </si>
  <si>
    <t>P-15/4</t>
  </si>
  <si>
    <t>P-17</t>
  </si>
  <si>
    <t>Upper Kierdzhipori, II horizon</t>
  </si>
  <si>
    <t>layered flow 2986</t>
  </si>
  <si>
    <t>layered flow 2987</t>
  </si>
  <si>
    <t>layered flow 2988</t>
  </si>
  <si>
    <t>layered flow 2990</t>
  </si>
  <si>
    <t>W-2986/91.0</t>
  </si>
  <si>
    <t>layered flow 2989</t>
  </si>
  <si>
    <t xml:space="preserve">layered flow 3056 </t>
  </si>
  <si>
    <t>Mt.Kaula, III horizon</t>
  </si>
  <si>
    <t>W-3p/731.4</t>
  </si>
  <si>
    <t>Mt.Kammikivi, II horizon</t>
  </si>
  <si>
    <t>СА-393</t>
  </si>
  <si>
    <t>СА-394</t>
  </si>
  <si>
    <t>layered flow 391-398</t>
  </si>
  <si>
    <t>layered flow 391-399</t>
  </si>
  <si>
    <t>layered flow 391-400</t>
  </si>
  <si>
    <t>Mt.Dvoynaya, IV horizon</t>
  </si>
  <si>
    <t>layered flow  400-404</t>
  </si>
  <si>
    <t>layered flow  400-405</t>
  </si>
  <si>
    <t>layered flow  400-406</t>
  </si>
  <si>
    <t>layered flow  400-407</t>
  </si>
  <si>
    <t>layered flow  400-408</t>
  </si>
  <si>
    <t>СА-451</t>
  </si>
  <si>
    <t>СА-452</t>
  </si>
  <si>
    <t>—</t>
  </si>
  <si>
    <t>0 014</t>
  </si>
  <si>
    <t xml:space="preserve">— </t>
  </si>
  <si>
    <t>0 027</t>
  </si>
  <si>
    <t>FeO</t>
  </si>
  <si>
    <t>СА-448/1</t>
  </si>
  <si>
    <t>СА-448/2</t>
  </si>
  <si>
    <r>
      <t>H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O</t>
    </r>
    <r>
      <rPr>
        <b/>
        <vertAlign val="superscript"/>
        <sz val="11"/>
        <rFont val="Calibri"/>
        <family val="2"/>
        <charset val="204"/>
        <scheme val="minor"/>
      </rPr>
      <t>-</t>
    </r>
  </si>
  <si>
    <r>
      <t>H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O</t>
    </r>
    <r>
      <rPr>
        <b/>
        <vertAlign val="superscript"/>
        <sz val="11"/>
        <rFont val="Calibri"/>
        <family val="2"/>
        <charset val="204"/>
        <scheme val="minor"/>
      </rPr>
      <t>+</t>
    </r>
  </si>
  <si>
    <t>СА-243/1</t>
  </si>
  <si>
    <t>СА-243/2</t>
  </si>
  <si>
    <t>СА-243/3</t>
  </si>
  <si>
    <t>СА-243/4</t>
  </si>
  <si>
    <t>927/2</t>
  </si>
  <si>
    <t>F</t>
  </si>
  <si>
    <r>
      <t>Na</t>
    </r>
    <r>
      <rPr>
        <b/>
        <vertAlign val="sub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 xml:space="preserve">O </t>
    </r>
  </si>
  <si>
    <r>
      <t>LOI</t>
    </r>
    <r>
      <rPr>
        <sz val="8"/>
        <color rgb="FF333333"/>
        <rFont val="Arial"/>
        <family val="2"/>
        <charset val="204"/>
      </rPr>
      <t> </t>
    </r>
  </si>
  <si>
    <t>tuff horizon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</si>
</sst>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Arial Unicode MS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 Unicode MS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Arial Unicode MS"/>
      <family val="2"/>
      <charset val="204"/>
    </font>
    <font>
      <b/>
      <vertAlign val="subscript"/>
      <sz val="11"/>
      <name val="Calibri"/>
      <family val="2"/>
      <charset val="204"/>
      <scheme val="minor"/>
    </font>
    <font>
      <sz val="10"/>
      <name val="Arial Unicode MS"/>
      <family val="2"/>
      <charset val="204"/>
    </font>
    <font>
      <b/>
      <vertAlign val="superscript"/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8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4" fillId="0" borderId="0" xfId="0" applyFont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1" xfId="0" quotePrefix="1" applyNumberFormat="1" applyFont="1" applyBorder="1" applyAlignment="1">
      <alignment horizontal="left"/>
    </xf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 applyAlignment="1">
      <alignment horizontal="left"/>
    </xf>
    <xf numFmtId="2" fontId="5" fillId="0" borderId="1" xfId="0" applyNumberFormat="1" applyFont="1" applyBorder="1"/>
    <xf numFmtId="1" fontId="2" fillId="0" borderId="0" xfId="0" applyNumberFormat="1" applyFont="1" applyAlignment="1">
      <alignment horizontal="left"/>
    </xf>
    <xf numFmtId="165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/>
    <xf numFmtId="2" fontId="2" fillId="0" borderId="2" xfId="0" applyNumberFormat="1" applyFont="1" applyBorder="1"/>
    <xf numFmtId="0" fontId="2" fillId="0" borderId="2" xfId="0" applyFont="1" applyBorder="1"/>
    <xf numFmtId="2" fontId="10" fillId="0" borderId="0" xfId="0" applyNumberFormat="1" applyFont="1"/>
    <xf numFmtId="2" fontId="10" fillId="0" borderId="2" xfId="0" applyNumberFormat="1" applyFont="1" applyBorder="1" applyAlignment="1">
      <alignment horizontal="right"/>
    </xf>
    <xf numFmtId="2" fontId="10" fillId="0" borderId="2" xfId="0" applyNumberFormat="1" applyFont="1" applyBorder="1"/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6"/>
  <sheetViews>
    <sheetView tabSelected="1" zoomScaleNormal="100" workbookViewId="0">
      <selection activeCell="AC323" sqref="AC323"/>
    </sheetView>
  </sheetViews>
  <sheetFormatPr defaultColWidth="8.6640625" defaultRowHeight="14.4"/>
  <cols>
    <col min="1" max="1" width="40.77734375" style="2" customWidth="1"/>
    <col min="2" max="2" width="25.33203125" style="2" customWidth="1"/>
    <col min="3" max="3" width="15.88671875" style="2" customWidth="1"/>
    <col min="4" max="4" width="17.33203125" style="2" customWidth="1"/>
    <col min="5" max="5" width="11.44140625" style="2" customWidth="1"/>
    <col min="6" max="6" width="19.5546875" style="2" customWidth="1"/>
    <col min="7" max="7" width="14.6640625" style="5" customWidth="1"/>
    <col min="8" max="8" width="9.109375" style="2" customWidth="1"/>
    <col min="9" max="9" width="10.109375" style="2" customWidth="1"/>
    <col min="10" max="10" width="9.77734375" style="2" customWidth="1"/>
    <col min="11" max="15" width="8.6640625" style="2"/>
    <col min="16" max="18" width="8.6640625" style="2" customWidth="1"/>
    <col min="19" max="19" width="8.6640625" style="2"/>
    <col min="20" max="24" width="8.6640625" style="2" customWidth="1"/>
    <col min="25" max="25" width="12.44140625" style="2" customWidth="1"/>
    <col min="26" max="27" width="8.6640625" style="2"/>
    <col min="28" max="28" width="10.6640625" style="2" customWidth="1"/>
    <col min="31" max="16384" width="8.6640625" style="2"/>
  </cols>
  <sheetData>
    <row r="1" spans="1:28" s="13" customFormat="1">
      <c r="A1" s="12" t="s">
        <v>550</v>
      </c>
      <c r="G1" s="14"/>
      <c r="H1" s="27"/>
      <c r="I1" s="27"/>
      <c r="J1" s="27"/>
      <c r="K1" s="27"/>
      <c r="M1" s="27"/>
      <c r="N1" s="27"/>
      <c r="O1" s="27"/>
      <c r="P1" s="27"/>
      <c r="Q1" s="27"/>
      <c r="R1" s="27"/>
      <c r="S1" s="27"/>
      <c r="T1" s="27"/>
      <c r="U1" s="27"/>
      <c r="W1" s="27"/>
      <c r="X1" s="27"/>
      <c r="Y1" s="27"/>
      <c r="Z1" s="27"/>
      <c r="AA1" s="27"/>
      <c r="AB1" s="27"/>
    </row>
    <row r="2" spans="1:28" s="10" customFormat="1" ht="16.2">
      <c r="A2" s="10" t="s">
        <v>0</v>
      </c>
      <c r="B2" s="15" t="s">
        <v>551</v>
      </c>
      <c r="C2" s="10" t="s">
        <v>1</v>
      </c>
      <c r="D2" s="10" t="s">
        <v>2</v>
      </c>
      <c r="E2" s="10" t="s">
        <v>3</v>
      </c>
      <c r="F2" s="15" t="s">
        <v>4</v>
      </c>
      <c r="G2" s="16" t="s">
        <v>5</v>
      </c>
      <c r="H2" s="10" t="s">
        <v>552</v>
      </c>
      <c r="I2" s="10" t="s">
        <v>553</v>
      </c>
      <c r="J2" s="10" t="s">
        <v>554</v>
      </c>
      <c r="K2" s="10" t="s">
        <v>560</v>
      </c>
      <c r="L2" s="10" t="s">
        <v>848</v>
      </c>
      <c r="M2" s="10" t="s">
        <v>6</v>
      </c>
      <c r="N2" s="10" t="s">
        <v>7</v>
      </c>
      <c r="O2" s="10" t="s">
        <v>8</v>
      </c>
      <c r="P2" s="10" t="s">
        <v>557</v>
      </c>
      <c r="Q2" s="10" t="s">
        <v>555</v>
      </c>
      <c r="R2" s="10" t="s">
        <v>556</v>
      </c>
      <c r="S2" s="10" t="s">
        <v>9</v>
      </c>
      <c r="T2" s="28" t="s">
        <v>851</v>
      </c>
      <c r="U2" s="28" t="s">
        <v>852</v>
      </c>
      <c r="V2" s="28" t="s">
        <v>860</v>
      </c>
      <c r="W2" s="10" t="s">
        <v>10</v>
      </c>
      <c r="X2" s="10" t="s">
        <v>11</v>
      </c>
      <c r="Y2" s="10" t="s">
        <v>12</v>
      </c>
      <c r="Z2" s="10" t="s">
        <v>558</v>
      </c>
      <c r="AA2" s="10" t="s">
        <v>559</v>
      </c>
      <c r="AB2" s="10" t="s">
        <v>13</v>
      </c>
    </row>
    <row r="3" spans="1:28">
      <c r="A3" s="2" t="s">
        <v>14</v>
      </c>
      <c r="B3" s="2" t="s">
        <v>107</v>
      </c>
      <c r="C3" s="2" t="s">
        <v>108</v>
      </c>
      <c r="D3" s="2" t="s">
        <v>109</v>
      </c>
      <c r="E3" s="2" t="s">
        <v>21</v>
      </c>
      <c r="F3" s="17" t="s">
        <v>110</v>
      </c>
      <c r="G3" s="5" t="s">
        <v>111</v>
      </c>
      <c r="H3" s="6">
        <v>54.23</v>
      </c>
      <c r="I3" s="6">
        <v>15.58</v>
      </c>
      <c r="J3" s="6">
        <v>2.4</v>
      </c>
      <c r="K3" s="2">
        <v>1.84</v>
      </c>
      <c r="L3" s="2">
        <v>6.52</v>
      </c>
      <c r="M3" s="6">
        <v>0.08</v>
      </c>
      <c r="N3" s="6">
        <v>2.59</v>
      </c>
      <c r="O3" s="6">
        <v>4.03</v>
      </c>
      <c r="P3" s="6">
        <v>7.1</v>
      </c>
      <c r="Q3" s="6">
        <v>1.23</v>
      </c>
      <c r="R3" s="6">
        <v>0.59</v>
      </c>
      <c r="S3" s="6">
        <v>0.06</v>
      </c>
      <c r="T3" s="6">
        <v>0.16</v>
      </c>
      <c r="U3" s="6">
        <v>2.5499999999999998</v>
      </c>
      <c r="V3" s="6"/>
      <c r="W3" s="6">
        <v>8.0000000000000002E-3</v>
      </c>
      <c r="X3" s="6">
        <v>6.0000000000000001E-3</v>
      </c>
      <c r="Y3" s="6">
        <v>2E-3</v>
      </c>
      <c r="Z3" s="2">
        <v>5.0000000000000001E-3</v>
      </c>
      <c r="AA3" s="2">
        <v>0.02</v>
      </c>
      <c r="AB3" s="6">
        <f>SUM(H3:AA3)</f>
        <v>99.000999999999991</v>
      </c>
    </row>
    <row r="4" spans="1:28">
      <c r="A4" s="2" t="s">
        <v>14</v>
      </c>
      <c r="B4" s="2" t="s">
        <v>65</v>
      </c>
      <c r="C4" s="2" t="s">
        <v>66</v>
      </c>
      <c r="D4" s="17" t="s">
        <v>60</v>
      </c>
      <c r="E4" s="17" t="s">
        <v>23</v>
      </c>
      <c r="F4" s="2" t="s">
        <v>67</v>
      </c>
      <c r="G4" s="5" t="s">
        <v>68</v>
      </c>
      <c r="H4" s="6">
        <v>36.049999999999997</v>
      </c>
      <c r="I4" s="6">
        <v>10.95</v>
      </c>
      <c r="J4" s="6">
        <v>1.45</v>
      </c>
      <c r="K4" s="2">
        <v>1.93</v>
      </c>
      <c r="L4" s="2">
        <v>15.35</v>
      </c>
      <c r="M4" s="6">
        <v>0.3</v>
      </c>
      <c r="N4" s="6">
        <v>17.2</v>
      </c>
      <c r="O4" s="6">
        <v>6.79</v>
      </c>
      <c r="P4" s="6">
        <v>0.06</v>
      </c>
      <c r="Q4" s="6">
        <v>0.03</v>
      </c>
      <c r="R4" s="6">
        <v>1.7</v>
      </c>
      <c r="S4" s="6">
        <v>0.06</v>
      </c>
      <c r="T4" s="6">
        <v>0.16</v>
      </c>
      <c r="U4" s="6">
        <v>7.49</v>
      </c>
      <c r="V4" s="6"/>
      <c r="W4" s="6">
        <v>0.02</v>
      </c>
      <c r="X4" s="6"/>
      <c r="Y4" s="6"/>
      <c r="AB4" s="6">
        <f t="shared" ref="AB4:AB67" si="0">SUM(H4:AA4)</f>
        <v>99.54</v>
      </c>
    </row>
    <row r="5" spans="1:28">
      <c r="A5" s="2" t="s">
        <v>14</v>
      </c>
      <c r="B5" s="2" t="s">
        <v>65</v>
      </c>
      <c r="C5" s="2" t="s">
        <v>66</v>
      </c>
      <c r="D5" s="17" t="s">
        <v>60</v>
      </c>
      <c r="E5" s="17" t="s">
        <v>23</v>
      </c>
      <c r="F5" s="2" t="s">
        <v>67</v>
      </c>
      <c r="G5" s="5" t="s">
        <v>857</v>
      </c>
      <c r="H5" s="6">
        <v>40.56</v>
      </c>
      <c r="I5" s="6">
        <v>7.62</v>
      </c>
      <c r="J5" s="6">
        <v>2.48</v>
      </c>
      <c r="K5" s="2">
        <v>1.67</v>
      </c>
      <c r="L5" s="2">
        <v>15.24</v>
      </c>
      <c r="M5" s="6">
        <v>0.36</v>
      </c>
      <c r="N5" s="6">
        <v>16.72</v>
      </c>
      <c r="O5" s="6">
        <v>8.08</v>
      </c>
      <c r="P5" s="6">
        <v>0.14000000000000001</v>
      </c>
      <c r="Q5" s="6">
        <v>0.03</v>
      </c>
      <c r="R5" s="6">
        <v>0.65</v>
      </c>
      <c r="S5" s="6">
        <v>7.0000000000000007E-2</v>
      </c>
      <c r="T5" s="6">
        <v>0.12</v>
      </c>
      <c r="U5" s="6">
        <v>5.52</v>
      </c>
      <c r="V5" s="6"/>
      <c r="W5" s="6">
        <v>0.01</v>
      </c>
      <c r="X5" s="6"/>
      <c r="Y5" s="6"/>
      <c r="AB5" s="6">
        <f t="shared" si="0"/>
        <v>99.27</v>
      </c>
    </row>
    <row r="6" spans="1:28">
      <c r="A6" s="2" t="s">
        <v>14</v>
      </c>
      <c r="B6" s="2" t="s">
        <v>15</v>
      </c>
      <c r="C6" s="2" t="s">
        <v>1</v>
      </c>
      <c r="D6" s="2" t="s">
        <v>16</v>
      </c>
      <c r="E6" s="17" t="s">
        <v>17</v>
      </c>
      <c r="F6" s="2" t="s">
        <v>18</v>
      </c>
      <c r="G6" s="5" t="s">
        <v>256</v>
      </c>
      <c r="H6" s="6">
        <v>40.82</v>
      </c>
      <c r="I6" s="6">
        <v>5.23</v>
      </c>
      <c r="J6" s="6">
        <v>1.65</v>
      </c>
      <c r="K6" s="2">
        <v>5.45</v>
      </c>
      <c r="L6" s="2">
        <v>10.46</v>
      </c>
      <c r="M6" s="6">
        <v>0.19</v>
      </c>
      <c r="N6" s="6">
        <v>20.94</v>
      </c>
      <c r="O6" s="6">
        <v>9.65</v>
      </c>
      <c r="P6" s="6">
        <v>0.15</v>
      </c>
      <c r="Q6" s="6">
        <v>0.05</v>
      </c>
      <c r="R6" s="6"/>
      <c r="S6" s="6">
        <v>0.09</v>
      </c>
      <c r="T6" s="6"/>
      <c r="U6" s="6">
        <v>5.08</v>
      </c>
      <c r="V6" s="6"/>
      <c r="W6" s="6">
        <v>0.1</v>
      </c>
      <c r="X6" s="6">
        <v>0.01</v>
      </c>
      <c r="Y6" s="6">
        <v>0.04</v>
      </c>
      <c r="Z6" s="2">
        <v>0.27</v>
      </c>
      <c r="AA6" s="2">
        <v>0.03</v>
      </c>
      <c r="AB6" s="6">
        <f t="shared" si="0"/>
        <v>100.21000000000001</v>
      </c>
    </row>
    <row r="7" spans="1:28">
      <c r="A7" s="2" t="s">
        <v>14</v>
      </c>
      <c r="B7" s="2" t="s">
        <v>59</v>
      </c>
      <c r="C7" s="2" t="s">
        <v>1</v>
      </c>
      <c r="D7" s="2" t="s">
        <v>16</v>
      </c>
      <c r="E7" s="17" t="s">
        <v>19</v>
      </c>
      <c r="F7" s="2" t="s">
        <v>18</v>
      </c>
      <c r="G7" s="5" t="s">
        <v>257</v>
      </c>
      <c r="H7" s="6">
        <v>35.03</v>
      </c>
      <c r="I7" s="6">
        <v>4.12</v>
      </c>
      <c r="J7" s="6">
        <v>1.17</v>
      </c>
      <c r="K7" s="2">
        <v>12.77</v>
      </c>
      <c r="L7" s="2">
        <v>10.54</v>
      </c>
      <c r="M7" s="6">
        <v>0.21</v>
      </c>
      <c r="N7" s="6">
        <v>24.87</v>
      </c>
      <c r="O7" s="6">
        <v>2.76</v>
      </c>
      <c r="P7" s="6">
        <v>0.11</v>
      </c>
      <c r="Q7" s="6">
        <v>0.05</v>
      </c>
      <c r="S7" s="6">
        <v>1.3</v>
      </c>
      <c r="T7" s="6"/>
      <c r="U7" s="6">
        <v>7.02</v>
      </c>
      <c r="V7" s="6"/>
      <c r="W7" s="6">
        <v>0.12</v>
      </c>
      <c r="X7" s="6">
        <v>0.02</v>
      </c>
      <c r="Y7" s="6">
        <v>0.04</v>
      </c>
      <c r="Z7" s="2">
        <v>0.32</v>
      </c>
      <c r="AA7" s="2">
        <v>0.03</v>
      </c>
      <c r="AB7" s="6">
        <f t="shared" si="0"/>
        <v>100.48</v>
      </c>
    </row>
    <row r="8" spans="1:28">
      <c r="A8" s="2" t="s">
        <v>14</v>
      </c>
      <c r="B8" s="2" t="s">
        <v>65</v>
      </c>
      <c r="C8" s="2" t="s">
        <v>66</v>
      </c>
      <c r="D8" s="2" t="s">
        <v>16</v>
      </c>
      <c r="E8" s="17" t="s">
        <v>19</v>
      </c>
      <c r="F8" s="2" t="s">
        <v>67</v>
      </c>
      <c r="G8" s="5" t="s">
        <v>263</v>
      </c>
      <c r="H8" s="6">
        <v>37.19</v>
      </c>
      <c r="I8" s="6">
        <v>2.65</v>
      </c>
      <c r="J8" s="6">
        <v>0.67</v>
      </c>
      <c r="K8" s="2">
        <v>4.01</v>
      </c>
      <c r="L8" s="2">
        <v>14.43</v>
      </c>
      <c r="M8" s="6">
        <v>0.2</v>
      </c>
      <c r="N8" s="6">
        <v>30.18</v>
      </c>
      <c r="O8" s="6">
        <v>2.36</v>
      </c>
      <c r="P8" s="6">
        <v>0.12</v>
      </c>
      <c r="Q8" s="6">
        <v>0.19</v>
      </c>
      <c r="R8" s="6"/>
      <c r="S8" s="6">
        <v>1.73</v>
      </c>
      <c r="T8" s="6">
        <v>5.46</v>
      </c>
      <c r="U8" s="6"/>
      <c r="V8" s="6"/>
      <c r="W8" s="6">
        <v>0.67</v>
      </c>
      <c r="X8" s="6">
        <v>0.02</v>
      </c>
      <c r="Y8" s="6">
        <v>0.32</v>
      </c>
      <c r="Z8" s="2">
        <v>0.46</v>
      </c>
      <c r="AA8" s="2">
        <v>0.02</v>
      </c>
      <c r="AB8" s="6">
        <f t="shared" si="0"/>
        <v>100.67999999999998</v>
      </c>
    </row>
    <row r="9" spans="1:28">
      <c r="A9" s="2" t="s">
        <v>14</v>
      </c>
      <c r="B9" s="2" t="s">
        <v>65</v>
      </c>
      <c r="C9" s="2" t="s">
        <v>66</v>
      </c>
      <c r="D9" s="2" t="s">
        <v>16</v>
      </c>
      <c r="E9" s="17" t="s">
        <v>19</v>
      </c>
      <c r="F9" s="2" t="s">
        <v>67</v>
      </c>
      <c r="G9" s="5" t="s">
        <v>263</v>
      </c>
      <c r="H9" s="6">
        <v>37.19</v>
      </c>
      <c r="I9" s="6">
        <v>2.65</v>
      </c>
      <c r="J9" s="6">
        <v>0.67</v>
      </c>
      <c r="K9" s="2">
        <v>4.01</v>
      </c>
      <c r="L9" s="2">
        <v>14.43</v>
      </c>
      <c r="M9" s="6">
        <v>0.2</v>
      </c>
      <c r="N9" s="6">
        <v>31.57</v>
      </c>
      <c r="O9" s="6">
        <v>1.93</v>
      </c>
      <c r="P9" s="6">
        <v>0.06</v>
      </c>
      <c r="Q9" s="6">
        <v>0.16</v>
      </c>
      <c r="R9" s="6"/>
      <c r="S9" s="6">
        <v>1.3</v>
      </c>
      <c r="T9" s="6">
        <v>5.21</v>
      </c>
      <c r="U9" s="6"/>
      <c r="V9" s="6"/>
      <c r="W9" s="6">
        <v>0.57999999999999996</v>
      </c>
      <c r="X9" s="6">
        <v>0.02</v>
      </c>
      <c r="Y9" s="6">
        <v>0.08</v>
      </c>
      <c r="Z9" s="2">
        <v>0.46</v>
      </c>
      <c r="AA9" s="2">
        <v>0.01</v>
      </c>
      <c r="AB9" s="6">
        <f t="shared" si="0"/>
        <v>100.52999999999999</v>
      </c>
    </row>
    <row r="10" spans="1:28">
      <c r="A10" s="2" t="s">
        <v>14</v>
      </c>
      <c r="B10" s="2" t="s">
        <v>65</v>
      </c>
      <c r="C10" s="2" t="s">
        <v>66</v>
      </c>
      <c r="D10" s="2" t="s">
        <v>16</v>
      </c>
      <c r="E10" s="17" t="s">
        <v>19</v>
      </c>
      <c r="F10" s="2" t="s">
        <v>67</v>
      </c>
      <c r="G10" s="5" t="s">
        <v>264</v>
      </c>
      <c r="H10" s="6">
        <v>35.85</v>
      </c>
      <c r="I10" s="6">
        <v>2.2400000000000002</v>
      </c>
      <c r="J10" s="6">
        <v>0.66</v>
      </c>
      <c r="K10" s="2">
        <v>9.5399999999999991</v>
      </c>
      <c r="L10" s="2">
        <v>8.35</v>
      </c>
      <c r="M10" s="6">
        <v>0.21</v>
      </c>
      <c r="N10" s="6">
        <v>33.21</v>
      </c>
      <c r="O10" s="6">
        <v>2</v>
      </c>
      <c r="P10" s="6">
        <v>0.04</v>
      </c>
      <c r="Q10" s="6">
        <v>0.18</v>
      </c>
      <c r="R10" s="6"/>
      <c r="S10" s="6">
        <v>0.62</v>
      </c>
      <c r="T10" s="6">
        <v>6.67</v>
      </c>
      <c r="U10" s="6"/>
      <c r="V10" s="6"/>
      <c r="W10" s="6">
        <v>0.34</v>
      </c>
      <c r="X10" s="6">
        <v>0.02</v>
      </c>
      <c r="Y10" s="6">
        <v>0.03</v>
      </c>
      <c r="Z10" s="2">
        <v>0.48</v>
      </c>
      <c r="AA10" s="2">
        <v>0.01</v>
      </c>
      <c r="AB10" s="6">
        <f t="shared" si="0"/>
        <v>100.45000000000003</v>
      </c>
    </row>
    <row r="11" spans="1:28">
      <c r="A11" s="2" t="s">
        <v>14</v>
      </c>
      <c r="B11" s="2" t="s">
        <v>65</v>
      </c>
      <c r="C11" s="2" t="s">
        <v>66</v>
      </c>
      <c r="D11" s="2" t="s">
        <v>16</v>
      </c>
      <c r="E11" s="17" t="s">
        <v>19</v>
      </c>
      <c r="F11" s="2" t="s">
        <v>67</v>
      </c>
      <c r="G11" s="5" t="s">
        <v>265</v>
      </c>
      <c r="H11" s="6">
        <v>35.5</v>
      </c>
      <c r="I11" s="6">
        <v>2.5</v>
      </c>
      <c r="J11" s="6">
        <v>0.92</v>
      </c>
      <c r="K11" s="2">
        <v>10.75</v>
      </c>
      <c r="L11" s="2">
        <v>7.08</v>
      </c>
      <c r="M11" s="6">
        <v>0.21</v>
      </c>
      <c r="N11" s="6">
        <v>30.95</v>
      </c>
      <c r="O11" s="6">
        <v>2.7</v>
      </c>
      <c r="P11" s="6">
        <v>0.09</v>
      </c>
      <c r="Q11" s="6">
        <v>0.14000000000000001</v>
      </c>
      <c r="R11" s="6"/>
      <c r="S11" s="6">
        <v>0.49</v>
      </c>
      <c r="T11" s="6">
        <v>7.88</v>
      </c>
      <c r="U11" s="6"/>
      <c r="V11" s="6"/>
      <c r="W11" s="6">
        <v>0.3</v>
      </c>
      <c r="X11" s="6">
        <v>0.02</v>
      </c>
      <c r="Y11" s="6">
        <v>7.0000000000000007E-2</v>
      </c>
      <c r="Z11" s="2">
        <v>0.5</v>
      </c>
      <c r="AA11" s="2">
        <v>0.02</v>
      </c>
      <c r="AB11" s="6">
        <f t="shared" si="0"/>
        <v>100.11999999999998</v>
      </c>
    </row>
    <row r="12" spans="1:28">
      <c r="A12" s="2" t="s">
        <v>14</v>
      </c>
      <c r="B12" s="2" t="s">
        <v>65</v>
      </c>
      <c r="C12" s="2" t="s">
        <v>66</v>
      </c>
      <c r="D12" s="2" t="s">
        <v>16</v>
      </c>
      <c r="E12" s="17" t="s">
        <v>19</v>
      </c>
      <c r="F12" s="2" t="s">
        <v>67</v>
      </c>
      <c r="G12" s="5" t="s">
        <v>266</v>
      </c>
      <c r="H12" s="6">
        <v>36.14</v>
      </c>
      <c r="I12" s="6">
        <v>3.24</v>
      </c>
      <c r="J12" s="6">
        <v>1.08</v>
      </c>
      <c r="K12" s="2">
        <v>10.74</v>
      </c>
      <c r="L12" s="2">
        <v>7.9</v>
      </c>
      <c r="M12" s="6">
        <v>0.21</v>
      </c>
      <c r="N12" s="6">
        <v>27.67</v>
      </c>
      <c r="O12" s="6">
        <v>3.71</v>
      </c>
      <c r="P12" s="6">
        <v>0.38</v>
      </c>
      <c r="Q12" s="6">
        <v>0.35</v>
      </c>
      <c r="R12" s="6"/>
      <c r="S12" s="6">
        <v>0.45</v>
      </c>
      <c r="T12" s="6">
        <v>7.46</v>
      </c>
      <c r="U12" s="6"/>
      <c r="V12" s="6"/>
      <c r="W12" s="6">
        <v>0.27</v>
      </c>
      <c r="X12" s="6">
        <v>0.01</v>
      </c>
      <c r="Y12" s="6">
        <v>0.08</v>
      </c>
      <c r="Z12" s="2">
        <v>0.42</v>
      </c>
      <c r="AA12" s="2">
        <v>0.03</v>
      </c>
      <c r="AB12" s="6">
        <f t="shared" si="0"/>
        <v>100.13999999999999</v>
      </c>
    </row>
    <row r="13" spans="1:28">
      <c r="A13" s="2" t="s">
        <v>14</v>
      </c>
      <c r="B13" s="2" t="s">
        <v>65</v>
      </c>
      <c r="C13" s="2" t="s">
        <v>66</v>
      </c>
      <c r="D13" s="2" t="s">
        <v>16</v>
      </c>
      <c r="E13" s="17" t="s">
        <v>19</v>
      </c>
      <c r="F13" s="2" t="s">
        <v>67</v>
      </c>
      <c r="G13" s="5" t="s">
        <v>267</v>
      </c>
      <c r="H13" s="6">
        <v>35.979999999999997</v>
      </c>
      <c r="I13" s="6">
        <v>3.02</v>
      </c>
      <c r="J13" s="6">
        <v>0.96</v>
      </c>
      <c r="K13" s="2">
        <v>9.1199999999999992</v>
      </c>
      <c r="L13" s="2">
        <v>8.81</v>
      </c>
      <c r="M13" s="6">
        <v>0.22</v>
      </c>
      <c r="N13" s="6">
        <v>29.78</v>
      </c>
      <c r="O13" s="6">
        <v>2.1</v>
      </c>
      <c r="P13" s="6">
        <v>0.22</v>
      </c>
      <c r="Q13" s="6">
        <v>0.24</v>
      </c>
      <c r="R13" s="6">
        <v>0.09</v>
      </c>
      <c r="S13" s="6">
        <v>0.93</v>
      </c>
      <c r="T13" s="6">
        <v>7.31</v>
      </c>
      <c r="U13" s="6"/>
      <c r="V13" s="6"/>
      <c r="W13" s="6">
        <v>0.48</v>
      </c>
      <c r="X13" s="6">
        <v>0.01</v>
      </c>
      <c r="Y13" s="6">
        <v>0.1</v>
      </c>
      <c r="Z13" s="2">
        <v>0.48</v>
      </c>
      <c r="AA13" s="2">
        <v>0.01</v>
      </c>
      <c r="AB13" s="6">
        <f t="shared" si="0"/>
        <v>99.860000000000014</v>
      </c>
    </row>
    <row r="14" spans="1:28">
      <c r="A14" s="2" t="s">
        <v>14</v>
      </c>
      <c r="B14" s="2" t="s">
        <v>65</v>
      </c>
      <c r="C14" s="2" t="s">
        <v>66</v>
      </c>
      <c r="D14" s="2" t="s">
        <v>16</v>
      </c>
      <c r="E14" s="17" t="s">
        <v>19</v>
      </c>
      <c r="F14" s="2" t="s">
        <v>67</v>
      </c>
      <c r="G14" s="5" t="s">
        <v>268</v>
      </c>
      <c r="H14" s="6">
        <v>34.47</v>
      </c>
      <c r="I14" s="6">
        <v>3.27</v>
      </c>
      <c r="J14" s="6">
        <v>0.97</v>
      </c>
      <c r="K14" s="2">
        <v>9.44</v>
      </c>
      <c r="L14" s="2">
        <v>6.92</v>
      </c>
      <c r="M14" s="6">
        <v>0.21</v>
      </c>
      <c r="N14" s="6">
        <v>32.11</v>
      </c>
      <c r="O14" s="6">
        <v>3.11</v>
      </c>
      <c r="P14" s="6">
        <v>0.15</v>
      </c>
      <c r="Q14" s="6">
        <v>0.28000000000000003</v>
      </c>
      <c r="R14" s="6"/>
      <c r="S14" s="6">
        <v>0.79</v>
      </c>
      <c r="T14" s="6">
        <v>7.61</v>
      </c>
      <c r="U14" s="6"/>
      <c r="V14" s="6"/>
      <c r="W14" s="6">
        <v>0.34</v>
      </c>
      <c r="X14" s="6">
        <v>0.02</v>
      </c>
      <c r="Y14" s="6">
        <v>0.08</v>
      </c>
      <c r="Z14" s="2">
        <v>0.45</v>
      </c>
      <c r="AA14" s="2">
        <v>0.03</v>
      </c>
      <c r="AB14" s="6">
        <f t="shared" si="0"/>
        <v>100.25000000000001</v>
      </c>
    </row>
    <row r="15" spans="1:28">
      <c r="A15" s="2" t="s">
        <v>14</v>
      </c>
      <c r="B15" s="2" t="s">
        <v>65</v>
      </c>
      <c r="C15" s="2" t="s">
        <v>66</v>
      </c>
      <c r="D15" s="2" t="s">
        <v>16</v>
      </c>
      <c r="E15" s="17" t="s">
        <v>19</v>
      </c>
      <c r="F15" s="2" t="s">
        <v>67</v>
      </c>
      <c r="G15" s="5" t="s">
        <v>269</v>
      </c>
      <c r="H15" s="6">
        <v>34.450000000000003</v>
      </c>
      <c r="I15" s="6">
        <v>2.66</v>
      </c>
      <c r="J15" s="6">
        <v>0.76</v>
      </c>
      <c r="K15" s="2">
        <v>10.61</v>
      </c>
      <c r="L15" s="2">
        <v>8.08</v>
      </c>
      <c r="M15" s="6">
        <v>0.2</v>
      </c>
      <c r="N15" s="6">
        <v>30.97</v>
      </c>
      <c r="O15" s="6">
        <v>1.93</v>
      </c>
      <c r="P15" s="6">
        <v>0.08</v>
      </c>
      <c r="Q15" s="6">
        <v>0.17</v>
      </c>
      <c r="R15" s="6"/>
      <c r="S15" s="6">
        <v>1.4</v>
      </c>
      <c r="T15" s="6">
        <v>7.32</v>
      </c>
      <c r="U15" s="6"/>
      <c r="V15" s="6"/>
      <c r="W15" s="6">
        <v>0.64</v>
      </c>
      <c r="X15" s="6">
        <v>0.03</v>
      </c>
      <c r="Y15" s="6">
        <v>0.22</v>
      </c>
      <c r="Z15" s="2">
        <v>0.45</v>
      </c>
      <c r="AA15" s="2">
        <v>0.01</v>
      </c>
      <c r="AB15" s="6">
        <f t="shared" si="0"/>
        <v>99.98</v>
      </c>
    </row>
    <row r="16" spans="1:28">
      <c r="A16" s="2" t="s">
        <v>14</v>
      </c>
      <c r="B16" s="2" t="s">
        <v>65</v>
      </c>
      <c r="C16" s="2" t="s">
        <v>66</v>
      </c>
      <c r="D16" s="2" t="s">
        <v>16</v>
      </c>
      <c r="E16" s="17" t="s">
        <v>19</v>
      </c>
      <c r="F16" s="2" t="s">
        <v>67</v>
      </c>
      <c r="G16" s="5" t="s">
        <v>270</v>
      </c>
      <c r="H16" s="6">
        <v>33.5</v>
      </c>
      <c r="I16" s="6">
        <v>2.21</v>
      </c>
      <c r="J16" s="6">
        <v>0.73</v>
      </c>
      <c r="K16" s="2">
        <v>13.2</v>
      </c>
      <c r="L16" s="2">
        <v>5.78</v>
      </c>
      <c r="M16" s="6">
        <v>0.22</v>
      </c>
      <c r="N16" s="6">
        <v>32.29</v>
      </c>
      <c r="O16" s="6">
        <v>1.48</v>
      </c>
      <c r="P16" s="6">
        <v>0.04</v>
      </c>
      <c r="Q16" s="6">
        <v>0.08</v>
      </c>
      <c r="R16" s="6"/>
      <c r="S16" s="6">
        <v>0.25</v>
      </c>
      <c r="T16" s="6"/>
      <c r="U16" s="6">
        <v>8.86</v>
      </c>
      <c r="V16" s="6"/>
      <c r="W16" s="6">
        <v>0.2</v>
      </c>
      <c r="X16" s="6">
        <v>0.02</v>
      </c>
      <c r="Y16" s="6">
        <v>0.02</v>
      </c>
      <c r="Z16" s="2">
        <v>0.54</v>
      </c>
      <c r="AA16" s="2">
        <v>0.02</v>
      </c>
      <c r="AB16" s="6">
        <f t="shared" si="0"/>
        <v>99.440000000000012</v>
      </c>
    </row>
    <row r="17" spans="1:28">
      <c r="A17" s="2" t="s">
        <v>14</v>
      </c>
      <c r="B17" s="2" t="s">
        <v>65</v>
      </c>
      <c r="C17" s="2" t="s">
        <v>66</v>
      </c>
      <c r="D17" s="2" t="s">
        <v>16</v>
      </c>
      <c r="E17" s="17" t="s">
        <v>19</v>
      </c>
      <c r="F17" s="2" t="s">
        <v>67</v>
      </c>
      <c r="G17" s="5" t="s">
        <v>271</v>
      </c>
      <c r="H17" s="6">
        <v>36.340000000000003</v>
      </c>
      <c r="I17" s="6">
        <v>2.1800000000000002</v>
      </c>
      <c r="J17" s="6">
        <v>0.74</v>
      </c>
      <c r="K17" s="2">
        <v>8.24</v>
      </c>
      <c r="L17" s="2">
        <v>9.8000000000000007</v>
      </c>
      <c r="M17" s="6">
        <v>0.23</v>
      </c>
      <c r="N17" s="6">
        <v>32.299999999999997</v>
      </c>
      <c r="O17" s="6">
        <v>2.66</v>
      </c>
      <c r="P17" s="6">
        <v>0.2</v>
      </c>
      <c r="Q17" s="6">
        <v>0.16</v>
      </c>
      <c r="R17" s="6"/>
      <c r="S17" s="6">
        <v>0.26</v>
      </c>
      <c r="T17" s="6"/>
      <c r="U17" s="6">
        <v>6.2</v>
      </c>
      <c r="V17" s="6"/>
      <c r="W17" s="6">
        <v>0.2</v>
      </c>
      <c r="X17" s="6">
        <v>0.02</v>
      </c>
      <c r="Y17" s="6">
        <v>0.02</v>
      </c>
      <c r="Z17" s="2">
        <v>0.54</v>
      </c>
      <c r="AA17" s="2">
        <v>0.02</v>
      </c>
      <c r="AB17" s="6">
        <f t="shared" si="0"/>
        <v>100.11000000000001</v>
      </c>
    </row>
    <row r="18" spans="1:28">
      <c r="A18" s="2" t="s">
        <v>14</v>
      </c>
      <c r="B18" s="2" t="s">
        <v>65</v>
      </c>
      <c r="C18" s="2" t="s">
        <v>66</v>
      </c>
      <c r="D18" s="2" t="s">
        <v>16</v>
      </c>
      <c r="E18" s="17" t="s">
        <v>19</v>
      </c>
      <c r="F18" s="2" t="s">
        <v>67</v>
      </c>
      <c r="G18" s="5" t="s">
        <v>272</v>
      </c>
      <c r="H18" s="6">
        <v>35.76</v>
      </c>
      <c r="I18" s="6">
        <v>2.93</v>
      </c>
      <c r="J18" s="6">
        <v>0.99</v>
      </c>
      <c r="K18" s="2">
        <v>8.27</v>
      </c>
      <c r="L18" s="2">
        <v>11.5</v>
      </c>
      <c r="M18" s="6">
        <v>0.23</v>
      </c>
      <c r="N18" s="6">
        <v>29.33</v>
      </c>
      <c r="O18" s="6">
        <v>2.13</v>
      </c>
      <c r="P18" s="6">
        <v>0.16</v>
      </c>
      <c r="Q18" s="6">
        <v>0.17</v>
      </c>
      <c r="R18" s="6">
        <v>7.0000000000000007E-2</v>
      </c>
      <c r="S18" s="6">
        <v>0.45</v>
      </c>
      <c r="T18" s="6">
        <v>6.95</v>
      </c>
      <c r="U18" s="6"/>
      <c r="V18" s="6"/>
      <c r="W18" s="6">
        <v>0.2</v>
      </c>
      <c r="X18" s="6">
        <v>0.01</v>
      </c>
      <c r="Y18" s="6">
        <v>0.03</v>
      </c>
      <c r="Z18" s="2">
        <v>0.5</v>
      </c>
      <c r="AA18" s="2">
        <v>0.04</v>
      </c>
      <c r="AB18" s="6">
        <f t="shared" si="0"/>
        <v>99.72</v>
      </c>
    </row>
    <row r="19" spans="1:28">
      <c r="A19" s="2" t="s">
        <v>14</v>
      </c>
      <c r="B19" s="2" t="s">
        <v>65</v>
      </c>
      <c r="C19" s="2" t="s">
        <v>66</v>
      </c>
      <c r="D19" s="2" t="s">
        <v>22</v>
      </c>
      <c r="E19" s="17" t="s">
        <v>23</v>
      </c>
      <c r="F19" s="2" t="s">
        <v>67</v>
      </c>
      <c r="G19" s="5" t="s">
        <v>273</v>
      </c>
      <c r="H19" s="6">
        <v>46.98</v>
      </c>
      <c r="I19" s="6">
        <v>3.16</v>
      </c>
      <c r="J19" s="6">
        <v>1.1000000000000001</v>
      </c>
      <c r="K19" s="2">
        <v>2.9</v>
      </c>
      <c r="L19" s="2">
        <v>9.6199999999999992</v>
      </c>
      <c r="M19" s="6">
        <v>0.15</v>
      </c>
      <c r="N19" s="6">
        <v>16.82</v>
      </c>
      <c r="O19" s="6">
        <v>17.600000000000001</v>
      </c>
      <c r="P19" s="6">
        <v>0.32</v>
      </c>
      <c r="Q19" s="6">
        <v>0.08</v>
      </c>
      <c r="R19" s="6"/>
      <c r="S19" s="6">
        <v>0.42</v>
      </c>
      <c r="T19" s="6"/>
      <c r="U19" s="6">
        <v>0.92</v>
      </c>
      <c r="V19" s="6"/>
      <c r="W19" s="6">
        <v>0.04</v>
      </c>
      <c r="X19" s="6"/>
      <c r="Y19" s="6">
        <v>0.01</v>
      </c>
      <c r="Z19" s="2">
        <v>0.19</v>
      </c>
      <c r="AA19" s="2">
        <v>0.03</v>
      </c>
      <c r="AB19" s="6">
        <f t="shared" si="0"/>
        <v>100.33999999999999</v>
      </c>
    </row>
    <row r="20" spans="1:28">
      <c r="A20" s="2" t="s">
        <v>14</v>
      </c>
      <c r="B20" s="2" t="s">
        <v>65</v>
      </c>
      <c r="C20" s="2" t="s">
        <v>66</v>
      </c>
      <c r="D20" s="2" t="s">
        <v>22</v>
      </c>
      <c r="E20" s="17" t="s">
        <v>23</v>
      </c>
      <c r="F20" s="2" t="s">
        <v>67</v>
      </c>
      <c r="G20" s="5" t="s">
        <v>274</v>
      </c>
      <c r="H20" s="6">
        <v>45.48</v>
      </c>
      <c r="I20" s="6">
        <v>3.36</v>
      </c>
      <c r="J20" s="6">
        <v>1.1499999999999999</v>
      </c>
      <c r="K20" s="2">
        <v>2.67</v>
      </c>
      <c r="L20" s="2">
        <v>10.51</v>
      </c>
      <c r="M20" s="6">
        <v>0.13</v>
      </c>
      <c r="N20" s="6">
        <v>18.600000000000001</v>
      </c>
      <c r="O20" s="6">
        <v>14.1</v>
      </c>
      <c r="P20" s="6">
        <v>0.28000000000000003</v>
      </c>
      <c r="Q20" s="6">
        <v>0.19</v>
      </c>
      <c r="R20" s="6">
        <v>7.0000000000000007E-2</v>
      </c>
      <c r="S20" s="6">
        <v>0.63</v>
      </c>
      <c r="T20" s="6"/>
      <c r="U20" s="6">
        <v>2.69</v>
      </c>
      <c r="V20" s="6"/>
      <c r="W20" s="6">
        <v>7.0000000000000007E-2</v>
      </c>
      <c r="X20" s="6">
        <v>0.01</v>
      </c>
      <c r="Y20" s="6">
        <v>0.02</v>
      </c>
      <c r="Z20" s="2">
        <v>0.19</v>
      </c>
      <c r="AA20" s="2">
        <v>0.04</v>
      </c>
      <c r="AB20" s="6">
        <f t="shared" si="0"/>
        <v>100.18999999999998</v>
      </c>
    </row>
    <row r="21" spans="1:28">
      <c r="A21" s="2" t="s">
        <v>14</v>
      </c>
      <c r="B21" s="2" t="s">
        <v>65</v>
      </c>
      <c r="C21" s="2" t="s">
        <v>66</v>
      </c>
      <c r="D21" s="2" t="s">
        <v>22</v>
      </c>
      <c r="E21" s="17" t="s">
        <v>23</v>
      </c>
      <c r="F21" s="2" t="s">
        <v>67</v>
      </c>
      <c r="G21" s="5" t="s">
        <v>275</v>
      </c>
      <c r="H21" s="6">
        <v>46.48</v>
      </c>
      <c r="I21" s="6">
        <v>3.47</v>
      </c>
      <c r="J21" s="6">
        <v>1.19</v>
      </c>
      <c r="K21" s="2">
        <v>3.23</v>
      </c>
      <c r="L21" s="2">
        <v>9.0500000000000007</v>
      </c>
      <c r="M21" s="6">
        <v>0.15</v>
      </c>
      <c r="N21" s="6">
        <v>17.420000000000002</v>
      </c>
      <c r="O21" s="6">
        <v>15.65</v>
      </c>
      <c r="P21" s="6">
        <v>0.22</v>
      </c>
      <c r="Q21" s="6">
        <v>0.05</v>
      </c>
      <c r="R21" s="6"/>
      <c r="S21" s="6">
        <v>0.52</v>
      </c>
      <c r="T21" s="6"/>
      <c r="U21" s="6">
        <v>2.8</v>
      </c>
      <c r="V21" s="6"/>
      <c r="W21" s="6">
        <v>7.0000000000000007E-2</v>
      </c>
      <c r="X21" s="6">
        <v>0.01</v>
      </c>
      <c r="Y21" s="6">
        <v>0.01</v>
      </c>
      <c r="Z21" s="2">
        <v>0.27</v>
      </c>
      <c r="AA21" s="2">
        <v>0.03</v>
      </c>
      <c r="AB21" s="6">
        <f t="shared" si="0"/>
        <v>100.61999999999998</v>
      </c>
    </row>
    <row r="22" spans="1:28">
      <c r="A22" s="2" t="s">
        <v>14</v>
      </c>
      <c r="B22" s="2" t="s">
        <v>65</v>
      </c>
      <c r="C22" s="2" t="s">
        <v>66</v>
      </c>
      <c r="D22" s="2" t="s">
        <v>22</v>
      </c>
      <c r="E22" s="17" t="s">
        <v>23</v>
      </c>
      <c r="F22" s="2" t="s">
        <v>67</v>
      </c>
      <c r="G22" s="5" t="s">
        <v>276</v>
      </c>
      <c r="H22" s="6">
        <v>36.47</v>
      </c>
      <c r="I22" s="6">
        <v>4.26</v>
      </c>
      <c r="J22" s="6">
        <v>4.21</v>
      </c>
      <c r="K22" s="2">
        <v>9.9499999999999993</v>
      </c>
      <c r="L22" s="2">
        <v>16.760000000000002</v>
      </c>
      <c r="M22" s="6">
        <v>0.18</v>
      </c>
      <c r="N22" s="6">
        <v>10.62</v>
      </c>
      <c r="O22" s="6">
        <v>13.66</v>
      </c>
      <c r="P22" s="6">
        <v>0.21</v>
      </c>
      <c r="Q22" s="6">
        <v>0.11</v>
      </c>
      <c r="R22" s="6">
        <v>0.14000000000000001</v>
      </c>
      <c r="S22" s="6">
        <v>0.67</v>
      </c>
      <c r="T22" s="6"/>
      <c r="U22" s="6">
        <v>1.93</v>
      </c>
      <c r="V22" s="6"/>
      <c r="W22" s="6"/>
      <c r="X22" s="6">
        <v>0.01</v>
      </c>
      <c r="Y22" s="6"/>
      <c r="Z22" s="2">
        <v>0.01</v>
      </c>
      <c r="AA22" s="2">
        <v>0.34</v>
      </c>
      <c r="AB22" s="6">
        <f t="shared" si="0"/>
        <v>99.53000000000003</v>
      </c>
    </row>
    <row r="23" spans="1:28">
      <c r="A23" s="2" t="s">
        <v>14</v>
      </c>
      <c r="B23" s="2" t="s">
        <v>65</v>
      </c>
      <c r="C23" s="2" t="s">
        <v>66</v>
      </c>
      <c r="D23" s="2" t="s">
        <v>22</v>
      </c>
      <c r="E23" s="17" t="s">
        <v>23</v>
      </c>
      <c r="F23" s="2" t="s">
        <v>67</v>
      </c>
      <c r="G23" s="5" t="s">
        <v>277</v>
      </c>
      <c r="H23" s="6">
        <v>44.23</v>
      </c>
      <c r="I23" s="6">
        <v>3.39</v>
      </c>
      <c r="J23" s="6">
        <v>0.99</v>
      </c>
      <c r="K23" s="2">
        <v>3.09</v>
      </c>
      <c r="L23" s="2">
        <v>11.96</v>
      </c>
      <c r="M23" s="6">
        <v>0.16</v>
      </c>
      <c r="N23" s="6">
        <v>18.920000000000002</v>
      </c>
      <c r="O23" s="6">
        <v>12.16</v>
      </c>
      <c r="P23" s="6">
        <v>0.3</v>
      </c>
      <c r="Q23" s="6">
        <v>0.33</v>
      </c>
      <c r="R23" s="6">
        <v>7.0000000000000007E-2</v>
      </c>
      <c r="S23" s="6"/>
      <c r="T23" s="6"/>
      <c r="U23" s="6">
        <v>3.99</v>
      </c>
      <c r="V23" s="6"/>
      <c r="W23" s="6">
        <v>0.03</v>
      </c>
      <c r="X23" s="6">
        <v>0.01</v>
      </c>
      <c r="Y23" s="6">
        <v>0.01</v>
      </c>
      <c r="Z23" s="2">
        <v>0.13</v>
      </c>
      <c r="AA23" s="2">
        <v>7.0000000000000007E-2</v>
      </c>
      <c r="AB23" s="6">
        <f t="shared" si="0"/>
        <v>99.839999999999989</v>
      </c>
    </row>
    <row r="24" spans="1:28">
      <c r="A24" s="2" t="s">
        <v>14</v>
      </c>
      <c r="B24" s="2" t="s">
        <v>107</v>
      </c>
      <c r="C24" s="2" t="s">
        <v>108</v>
      </c>
      <c r="D24" s="2" t="s">
        <v>113</v>
      </c>
      <c r="E24" s="17" t="s">
        <v>23</v>
      </c>
      <c r="F24" s="2" t="s">
        <v>473</v>
      </c>
      <c r="G24" s="5" t="s">
        <v>350</v>
      </c>
      <c r="H24" s="6">
        <v>44.12</v>
      </c>
      <c r="I24" s="6">
        <v>7.17</v>
      </c>
      <c r="J24" s="6">
        <v>3.33</v>
      </c>
      <c r="K24" s="2">
        <v>4.76</v>
      </c>
      <c r="L24" s="2">
        <v>12.06</v>
      </c>
      <c r="M24" s="6">
        <v>0.20399999999999999</v>
      </c>
      <c r="N24" s="6">
        <v>10.33</v>
      </c>
      <c r="O24" s="6">
        <v>11.66</v>
      </c>
      <c r="P24" s="6">
        <v>0.82</v>
      </c>
      <c r="Q24" s="6">
        <v>0.19</v>
      </c>
      <c r="R24" s="6">
        <v>0.15</v>
      </c>
      <c r="S24" s="6">
        <v>0.1</v>
      </c>
      <c r="T24" s="6">
        <v>0.19</v>
      </c>
      <c r="U24" s="6">
        <v>3.55</v>
      </c>
      <c r="V24" s="6"/>
      <c r="W24" s="6">
        <v>4.8000000000000001E-2</v>
      </c>
      <c r="X24" s="6">
        <v>0.01</v>
      </c>
      <c r="Y24" s="6">
        <v>1.4999999999999999E-2</v>
      </c>
      <c r="Z24" s="2">
        <v>0.08</v>
      </c>
      <c r="AA24" s="2">
        <v>0.12</v>
      </c>
      <c r="AB24" s="6">
        <f t="shared" si="0"/>
        <v>98.906999999999982</v>
      </c>
    </row>
    <row r="25" spans="1:28">
      <c r="A25" s="2" t="s">
        <v>14</v>
      </c>
      <c r="B25" s="2" t="s">
        <v>15</v>
      </c>
      <c r="C25" s="2" t="s">
        <v>1</v>
      </c>
      <c r="D25" s="2" t="s">
        <v>16</v>
      </c>
      <c r="E25" s="17" t="s">
        <v>19</v>
      </c>
      <c r="F25" s="2" t="s">
        <v>381</v>
      </c>
      <c r="G25" s="5" t="s">
        <v>308</v>
      </c>
      <c r="H25" s="6">
        <v>36.54</v>
      </c>
      <c r="I25" s="6">
        <v>3.74</v>
      </c>
      <c r="J25" s="6">
        <v>1</v>
      </c>
      <c r="K25" s="2">
        <v>7.93</v>
      </c>
      <c r="L25" s="2">
        <v>12.06</v>
      </c>
      <c r="M25" s="6">
        <v>0.23</v>
      </c>
      <c r="N25" s="6">
        <v>26.16</v>
      </c>
      <c r="O25" s="6">
        <v>2.74</v>
      </c>
      <c r="P25" s="6">
        <v>0.08</v>
      </c>
      <c r="Q25" s="6">
        <v>0.06</v>
      </c>
      <c r="R25" s="6">
        <v>7.0000000000000007E-2</v>
      </c>
      <c r="S25" s="6">
        <v>0.14000000000000001</v>
      </c>
      <c r="T25" s="6">
        <v>0.04</v>
      </c>
      <c r="U25" s="6">
        <v>9.26</v>
      </c>
      <c r="V25" s="6"/>
      <c r="W25" s="6">
        <v>0.13</v>
      </c>
      <c r="X25" s="6">
        <v>0.02</v>
      </c>
      <c r="Y25" s="6">
        <v>0.04</v>
      </c>
      <c r="Z25" s="2">
        <v>0.23</v>
      </c>
      <c r="AA25" s="2">
        <v>0.03</v>
      </c>
      <c r="AB25" s="6">
        <f t="shared" si="0"/>
        <v>100.5</v>
      </c>
    </row>
    <row r="26" spans="1:28">
      <c r="A26" s="2" t="s">
        <v>14</v>
      </c>
      <c r="B26" s="2" t="s">
        <v>15</v>
      </c>
      <c r="C26" s="2" t="s">
        <v>1</v>
      </c>
      <c r="D26" s="2" t="s">
        <v>16</v>
      </c>
      <c r="E26" s="17" t="s">
        <v>19</v>
      </c>
      <c r="F26" s="2" t="s">
        <v>382</v>
      </c>
      <c r="G26" s="5" t="s">
        <v>309</v>
      </c>
      <c r="H26" s="6">
        <v>36.229999999999997</v>
      </c>
      <c r="I26" s="6">
        <v>2.4</v>
      </c>
      <c r="J26" s="6">
        <v>0.72</v>
      </c>
      <c r="K26" s="2">
        <v>8.07</v>
      </c>
      <c r="L26" s="2">
        <v>9.11</v>
      </c>
      <c r="M26" s="6">
        <v>0.28599999999999998</v>
      </c>
      <c r="N26" s="6">
        <v>33.31</v>
      </c>
      <c r="O26" s="6">
        <v>1.75</v>
      </c>
      <c r="P26" s="6">
        <v>0.05</v>
      </c>
      <c r="Q26" s="6">
        <v>0.1</v>
      </c>
      <c r="R26" s="6">
        <v>0.06</v>
      </c>
      <c r="S26" s="6">
        <v>0.12</v>
      </c>
      <c r="T26" s="6">
        <v>0.86</v>
      </c>
      <c r="U26" s="6">
        <v>6.06</v>
      </c>
      <c r="V26" s="6"/>
      <c r="W26" s="6">
        <v>0.22700000000000001</v>
      </c>
      <c r="X26" s="6">
        <v>1.4E-2</v>
      </c>
      <c r="Y26" s="6">
        <v>1.2999999999999999E-2</v>
      </c>
      <c r="AB26" s="6">
        <f t="shared" si="0"/>
        <v>99.38000000000001</v>
      </c>
    </row>
    <row r="27" spans="1:28">
      <c r="A27" s="2" t="s">
        <v>14</v>
      </c>
      <c r="B27" s="2" t="s">
        <v>15</v>
      </c>
      <c r="C27" s="2" t="s">
        <v>1</v>
      </c>
      <c r="D27" s="2" t="s">
        <v>16</v>
      </c>
      <c r="E27" s="17" t="s">
        <v>19</v>
      </c>
      <c r="F27" s="2" t="s">
        <v>383</v>
      </c>
      <c r="G27" s="5" t="s">
        <v>310</v>
      </c>
      <c r="H27" s="6">
        <v>36.57</v>
      </c>
      <c r="I27" s="6">
        <v>2.3199999999999998</v>
      </c>
      <c r="J27" s="6">
        <v>0.64</v>
      </c>
      <c r="K27" s="2">
        <v>7.68</v>
      </c>
      <c r="L27" s="2">
        <v>9.3800000000000008</v>
      </c>
      <c r="M27" s="6">
        <v>0.29099999999999998</v>
      </c>
      <c r="N27" s="6">
        <v>33.369999999999997</v>
      </c>
      <c r="O27" s="6">
        <v>1.84</v>
      </c>
      <c r="P27" s="6">
        <v>0.04</v>
      </c>
      <c r="Q27" s="6">
        <v>0.11</v>
      </c>
      <c r="R27" s="6">
        <v>0.06</v>
      </c>
      <c r="S27" s="6">
        <v>0.12</v>
      </c>
      <c r="T27" s="6">
        <v>0.06</v>
      </c>
      <c r="U27" s="6">
        <v>6.83</v>
      </c>
      <c r="V27" s="6"/>
      <c r="W27" s="6">
        <v>0.221</v>
      </c>
      <c r="X27" s="6">
        <v>1.4E-2</v>
      </c>
      <c r="Y27" s="6">
        <v>1.2999999999999999E-2</v>
      </c>
      <c r="AB27" s="6">
        <f t="shared" si="0"/>
        <v>99.559000000000026</v>
      </c>
    </row>
    <row r="28" spans="1:28">
      <c r="A28" s="2" t="s">
        <v>14</v>
      </c>
      <c r="B28" s="2" t="s">
        <v>15</v>
      </c>
      <c r="C28" s="2" t="s">
        <v>1</v>
      </c>
      <c r="D28" s="2" t="s">
        <v>16</v>
      </c>
      <c r="E28" s="17" t="s">
        <v>19</v>
      </c>
      <c r="F28" s="2" t="s">
        <v>384</v>
      </c>
      <c r="G28" s="5" t="s">
        <v>311</v>
      </c>
      <c r="H28" s="6">
        <v>37.08</v>
      </c>
      <c r="I28" s="6">
        <v>2.4</v>
      </c>
      <c r="J28" s="6">
        <v>0.7</v>
      </c>
      <c r="K28" s="2">
        <v>10.43</v>
      </c>
      <c r="L28" s="2">
        <v>4.74</v>
      </c>
      <c r="M28" s="6">
        <v>0.18</v>
      </c>
      <c r="N28" s="6">
        <v>31.55</v>
      </c>
      <c r="O28" s="6">
        <v>2.52</v>
      </c>
      <c r="P28" s="6">
        <v>0.12</v>
      </c>
      <c r="Q28" s="6">
        <v>0.1</v>
      </c>
      <c r="R28" s="6">
        <v>0.02</v>
      </c>
      <c r="S28" s="6">
        <v>0.22</v>
      </c>
      <c r="T28" s="6">
        <v>0.56000000000000005</v>
      </c>
      <c r="U28" s="6">
        <v>8.92</v>
      </c>
      <c r="V28" s="6"/>
      <c r="W28" s="6">
        <v>0.38</v>
      </c>
      <c r="X28" s="6">
        <v>0.02</v>
      </c>
      <c r="Y28" s="6">
        <v>0.06</v>
      </c>
      <c r="Z28" s="2">
        <v>0.73</v>
      </c>
      <c r="AA28" s="2">
        <v>0.01</v>
      </c>
      <c r="AB28" s="6">
        <f t="shared" si="0"/>
        <v>100.74</v>
      </c>
    </row>
    <row r="29" spans="1:28">
      <c r="A29" s="2" t="s">
        <v>14</v>
      </c>
      <c r="B29" s="2" t="s">
        <v>15</v>
      </c>
      <c r="C29" s="2" t="s">
        <v>1</v>
      </c>
      <c r="D29" s="2" t="s">
        <v>16</v>
      </c>
      <c r="E29" s="17" t="s">
        <v>19</v>
      </c>
      <c r="F29" s="2" t="s">
        <v>385</v>
      </c>
      <c r="G29" s="5" t="s">
        <v>312</v>
      </c>
      <c r="H29" s="6">
        <v>38.32</v>
      </c>
      <c r="I29" s="6">
        <v>2.2999999999999998</v>
      </c>
      <c r="J29" s="6">
        <v>0.72</v>
      </c>
      <c r="K29" s="2">
        <v>10.58</v>
      </c>
      <c r="L29" s="2">
        <v>4.9800000000000004</v>
      </c>
      <c r="M29" s="6">
        <v>0.18</v>
      </c>
      <c r="N29" s="6">
        <v>31.57</v>
      </c>
      <c r="O29" s="6">
        <v>2.38</v>
      </c>
      <c r="P29" s="6">
        <v>0.04</v>
      </c>
      <c r="Q29" s="6">
        <v>0.1</v>
      </c>
      <c r="R29" s="6"/>
      <c r="S29" s="6">
        <v>0.15</v>
      </c>
      <c r="T29" s="6">
        <v>0.56000000000000005</v>
      </c>
      <c r="U29" s="6">
        <v>8.26</v>
      </c>
      <c r="V29" s="6"/>
      <c r="W29" s="6">
        <v>0.28999999999999998</v>
      </c>
      <c r="X29" s="6">
        <v>0.02</v>
      </c>
      <c r="Y29" s="6">
        <v>0.02</v>
      </c>
      <c r="Z29" s="2">
        <v>0.62</v>
      </c>
      <c r="AA29" s="2">
        <v>0.01</v>
      </c>
      <c r="AB29" s="6">
        <f t="shared" si="0"/>
        <v>101.10000000000001</v>
      </c>
    </row>
    <row r="30" spans="1:28">
      <c r="A30" s="2" t="s">
        <v>14</v>
      </c>
      <c r="B30" s="2" t="s">
        <v>15</v>
      </c>
      <c r="C30" s="2" t="s">
        <v>1</v>
      </c>
      <c r="D30" s="2" t="s">
        <v>16</v>
      </c>
      <c r="E30" s="17" t="s">
        <v>19</v>
      </c>
      <c r="F30" s="2" t="s">
        <v>386</v>
      </c>
      <c r="G30" s="5" t="s">
        <v>313</v>
      </c>
      <c r="H30" s="6">
        <v>37.08</v>
      </c>
      <c r="I30" s="6">
        <v>2.9</v>
      </c>
      <c r="J30" s="6">
        <v>0.93</v>
      </c>
      <c r="K30" s="2">
        <v>12.03</v>
      </c>
      <c r="L30" s="2">
        <v>6.9</v>
      </c>
      <c r="M30" s="6">
        <v>0.19</v>
      </c>
      <c r="N30" s="6">
        <v>27.93</v>
      </c>
      <c r="O30" s="6">
        <v>2.74</v>
      </c>
      <c r="P30" s="6">
        <v>0.05</v>
      </c>
      <c r="Q30" s="6">
        <v>0.1</v>
      </c>
      <c r="R30" s="6"/>
      <c r="S30" s="6">
        <v>0.25</v>
      </c>
      <c r="T30" s="6">
        <v>0.4</v>
      </c>
      <c r="U30" s="6">
        <v>8.4</v>
      </c>
      <c r="V30" s="6"/>
      <c r="W30" s="6">
        <v>0.23</v>
      </c>
      <c r="X30" s="6">
        <v>0.02</v>
      </c>
      <c r="Y30" s="6">
        <v>0.04</v>
      </c>
      <c r="Z30" s="2">
        <v>0.65</v>
      </c>
      <c r="AA30" s="2">
        <v>0.05</v>
      </c>
      <c r="AB30" s="6">
        <f t="shared" si="0"/>
        <v>100.89</v>
      </c>
    </row>
    <row r="31" spans="1:28">
      <c r="A31" s="2" t="s">
        <v>14</v>
      </c>
      <c r="B31" s="2" t="s">
        <v>15</v>
      </c>
      <c r="C31" s="2" t="s">
        <v>1</v>
      </c>
      <c r="D31" s="2" t="s">
        <v>16</v>
      </c>
      <c r="E31" s="17" t="s">
        <v>19</v>
      </c>
      <c r="F31" s="2" t="s">
        <v>387</v>
      </c>
      <c r="G31" s="5" t="s">
        <v>314</v>
      </c>
      <c r="H31" s="6">
        <v>35.08</v>
      </c>
      <c r="I31" s="6">
        <v>2.8</v>
      </c>
      <c r="J31" s="6">
        <v>0.87</v>
      </c>
      <c r="K31" s="2">
        <v>11.09</v>
      </c>
      <c r="L31" s="2">
        <v>5.32</v>
      </c>
      <c r="M31" s="6">
        <v>0.2</v>
      </c>
      <c r="N31" s="6">
        <v>31.35</v>
      </c>
      <c r="O31" s="6">
        <v>1.38</v>
      </c>
      <c r="P31" s="6">
        <v>0.03</v>
      </c>
      <c r="Q31" s="6">
        <v>0.1</v>
      </c>
      <c r="R31" s="6"/>
      <c r="S31" s="6">
        <v>0.2</v>
      </c>
      <c r="T31" s="6">
        <v>0.46</v>
      </c>
      <c r="U31" s="6">
        <v>10.93</v>
      </c>
      <c r="V31" s="6"/>
      <c r="W31" s="6">
        <v>0.26</v>
      </c>
      <c r="X31" s="6">
        <v>0.02</v>
      </c>
      <c r="Y31" s="6">
        <v>0.05</v>
      </c>
      <c r="Z31" s="2">
        <v>0.61</v>
      </c>
      <c r="AA31" s="2">
        <v>0.01</v>
      </c>
      <c r="AB31" s="6">
        <f t="shared" si="0"/>
        <v>100.75999999999998</v>
      </c>
    </row>
    <row r="32" spans="1:28">
      <c r="A32" s="2" t="s">
        <v>14</v>
      </c>
      <c r="B32" s="2" t="s">
        <v>15</v>
      </c>
      <c r="C32" s="2" t="s">
        <v>1</v>
      </c>
      <c r="D32" s="2" t="s">
        <v>16</v>
      </c>
      <c r="E32" s="17" t="s">
        <v>19</v>
      </c>
      <c r="F32" s="2" t="s">
        <v>388</v>
      </c>
      <c r="G32" s="5" t="s">
        <v>315</v>
      </c>
      <c r="H32" s="6">
        <v>37.06</v>
      </c>
      <c r="I32" s="6">
        <v>2.6</v>
      </c>
      <c r="J32" s="6">
        <v>0.72</v>
      </c>
      <c r="K32" s="2">
        <v>10.69</v>
      </c>
      <c r="L32" s="2">
        <v>5.45</v>
      </c>
      <c r="M32" s="6">
        <v>0.18</v>
      </c>
      <c r="N32" s="6">
        <v>31.35</v>
      </c>
      <c r="O32" s="6">
        <v>2.38</v>
      </c>
      <c r="P32" s="6">
        <v>0.1</v>
      </c>
      <c r="Q32" s="6">
        <v>0.1</v>
      </c>
      <c r="R32" s="6">
        <v>0.01</v>
      </c>
      <c r="S32" s="6">
        <v>0.1</v>
      </c>
      <c r="T32" s="6">
        <v>0.56000000000000005</v>
      </c>
      <c r="U32" s="6">
        <v>8.77</v>
      </c>
      <c r="V32" s="6"/>
      <c r="W32" s="6">
        <v>0.3</v>
      </c>
      <c r="X32" s="6">
        <v>0.02</v>
      </c>
      <c r="Y32" s="6">
        <v>0.02</v>
      </c>
      <c r="Z32" s="2">
        <v>0.68</v>
      </c>
      <c r="AA32" s="2">
        <v>0.01</v>
      </c>
      <c r="AB32" s="6">
        <f t="shared" si="0"/>
        <v>101.1</v>
      </c>
    </row>
    <row r="33" spans="1:28">
      <c r="A33" s="2" t="s">
        <v>14</v>
      </c>
      <c r="B33" s="2" t="s">
        <v>15</v>
      </c>
      <c r="C33" s="2" t="s">
        <v>1</v>
      </c>
      <c r="D33" s="2" t="s">
        <v>16</v>
      </c>
      <c r="E33" s="17" t="s">
        <v>19</v>
      </c>
      <c r="F33" s="2" t="s">
        <v>389</v>
      </c>
      <c r="G33" s="5" t="s">
        <v>316</v>
      </c>
      <c r="H33" s="6">
        <v>35.5</v>
      </c>
      <c r="I33" s="6">
        <v>2.4</v>
      </c>
      <c r="J33" s="6">
        <v>0.73</v>
      </c>
      <c r="K33" s="2">
        <v>11.36</v>
      </c>
      <c r="L33" s="2">
        <v>8.1300000000000008</v>
      </c>
      <c r="M33" s="6">
        <v>0.21</v>
      </c>
      <c r="N33" s="6">
        <v>30</v>
      </c>
      <c r="O33" s="6">
        <v>3.08</v>
      </c>
      <c r="P33" s="6">
        <v>0.06</v>
      </c>
      <c r="Q33" s="6">
        <v>0.1</v>
      </c>
      <c r="R33" s="6">
        <v>0.06</v>
      </c>
      <c r="S33" s="6">
        <v>0.32</v>
      </c>
      <c r="T33" s="6">
        <v>0.51</v>
      </c>
      <c r="U33" s="6">
        <v>8</v>
      </c>
      <c r="V33" s="6"/>
      <c r="W33" s="6">
        <v>0.14000000000000001</v>
      </c>
      <c r="X33" s="6">
        <v>0.02</v>
      </c>
      <c r="Y33" s="6">
        <v>0.04</v>
      </c>
      <c r="Z33" s="2">
        <v>0.35</v>
      </c>
      <c r="AA33" s="2">
        <v>0.06</v>
      </c>
      <c r="AB33" s="6">
        <f t="shared" si="0"/>
        <v>101.07</v>
      </c>
    </row>
    <row r="34" spans="1:28">
      <c r="A34" s="2" t="s">
        <v>14</v>
      </c>
      <c r="B34" s="2" t="s">
        <v>15</v>
      </c>
      <c r="C34" s="2" t="s">
        <v>1</v>
      </c>
      <c r="D34" s="2" t="s">
        <v>16</v>
      </c>
      <c r="E34" s="17" t="s">
        <v>19</v>
      </c>
      <c r="F34" s="2" t="s">
        <v>390</v>
      </c>
      <c r="G34" s="5" t="s">
        <v>317</v>
      </c>
      <c r="H34" s="6">
        <v>35.25</v>
      </c>
      <c r="I34" s="6">
        <v>2.5</v>
      </c>
      <c r="J34" s="6">
        <v>0.73</v>
      </c>
      <c r="K34" s="2">
        <v>10.25</v>
      </c>
      <c r="L34" s="2">
        <v>6.3</v>
      </c>
      <c r="M34" s="6">
        <v>0.19</v>
      </c>
      <c r="N34" s="6">
        <v>31.78</v>
      </c>
      <c r="O34" s="6">
        <v>1.89</v>
      </c>
      <c r="P34" s="6">
        <v>7.0000000000000007E-2</v>
      </c>
      <c r="Q34" s="6">
        <v>0.1</v>
      </c>
      <c r="R34" s="6">
        <v>0.06</v>
      </c>
      <c r="S34" s="6">
        <v>0.11</v>
      </c>
      <c r="T34" s="6">
        <v>0.35</v>
      </c>
      <c r="U34" s="6">
        <v>9.7899999999999991</v>
      </c>
      <c r="V34" s="6"/>
      <c r="W34" s="6">
        <v>0.23</v>
      </c>
      <c r="X34" s="6">
        <v>0.02</v>
      </c>
      <c r="Y34" s="6">
        <v>0.03</v>
      </c>
      <c r="Z34" s="2">
        <v>0.46</v>
      </c>
      <c r="AA34" s="2">
        <v>0.04</v>
      </c>
      <c r="AB34" s="6">
        <f t="shared" si="0"/>
        <v>100.14999999999998</v>
      </c>
    </row>
    <row r="35" spans="1:28">
      <c r="A35" s="2" t="s">
        <v>14</v>
      </c>
      <c r="B35" s="2" t="s">
        <v>15</v>
      </c>
      <c r="C35" s="2" t="s">
        <v>1</v>
      </c>
      <c r="D35" s="2" t="s">
        <v>16</v>
      </c>
      <c r="E35" s="17" t="s">
        <v>19</v>
      </c>
      <c r="F35" s="2" t="s">
        <v>391</v>
      </c>
      <c r="G35" s="5" t="s">
        <v>318</v>
      </c>
      <c r="H35" s="6">
        <v>36.200000000000003</v>
      </c>
      <c r="I35" s="6">
        <v>3.05</v>
      </c>
      <c r="J35" s="6">
        <v>0.94</v>
      </c>
      <c r="K35" s="2">
        <v>9.42</v>
      </c>
      <c r="L35" s="2">
        <v>5.92</v>
      </c>
      <c r="M35" s="6">
        <v>0.22</v>
      </c>
      <c r="N35" s="6">
        <v>30.28</v>
      </c>
      <c r="O35" s="6">
        <v>3.2</v>
      </c>
      <c r="P35" s="6">
        <v>0.1</v>
      </c>
      <c r="Q35" s="6">
        <v>0.12</v>
      </c>
      <c r="R35" s="6">
        <v>7.0000000000000007E-2</v>
      </c>
      <c r="S35" s="6">
        <v>0.08</v>
      </c>
      <c r="T35" s="6">
        <v>0.31</v>
      </c>
      <c r="U35" s="6">
        <v>9.31</v>
      </c>
      <c r="V35" s="6"/>
      <c r="W35" s="6">
        <v>0.23</v>
      </c>
      <c r="X35" s="6">
        <v>0.02</v>
      </c>
      <c r="Y35" s="6">
        <v>0.02</v>
      </c>
      <c r="Z35" s="2">
        <v>0.43</v>
      </c>
      <c r="AA35" s="2">
        <v>0.03</v>
      </c>
      <c r="AB35" s="6">
        <f t="shared" si="0"/>
        <v>99.95</v>
      </c>
    </row>
    <row r="36" spans="1:28">
      <c r="A36" s="2" t="s">
        <v>14</v>
      </c>
      <c r="B36" s="2" t="s">
        <v>15</v>
      </c>
      <c r="C36" s="2" t="s">
        <v>1</v>
      </c>
      <c r="D36" s="2" t="s">
        <v>16</v>
      </c>
      <c r="E36" s="17" t="s">
        <v>19</v>
      </c>
      <c r="F36" s="2" t="s">
        <v>392</v>
      </c>
      <c r="G36" s="5" t="s">
        <v>319</v>
      </c>
      <c r="H36" s="6">
        <v>37.4</v>
      </c>
      <c r="I36" s="6">
        <v>2.8</v>
      </c>
      <c r="J36" s="6">
        <v>0.87</v>
      </c>
      <c r="K36" s="2">
        <v>10.58</v>
      </c>
      <c r="L36" s="2">
        <v>5.6</v>
      </c>
      <c r="M36" s="6">
        <v>0.18</v>
      </c>
      <c r="N36" s="6">
        <v>29.64</v>
      </c>
      <c r="O36" s="6">
        <v>3.22</v>
      </c>
      <c r="P36" s="6">
        <v>0.14000000000000001</v>
      </c>
      <c r="Q36" s="6">
        <v>0.1</v>
      </c>
      <c r="R36" s="6">
        <v>0.01</v>
      </c>
      <c r="S36" s="6">
        <v>0.17</v>
      </c>
      <c r="T36" s="6">
        <v>0.55000000000000004</v>
      </c>
      <c r="U36" s="6">
        <v>8.92</v>
      </c>
      <c r="V36" s="6"/>
      <c r="W36" s="6">
        <v>0.24</v>
      </c>
      <c r="X36" s="6">
        <v>0.02</v>
      </c>
      <c r="Y36" s="6">
        <v>0.05</v>
      </c>
      <c r="Z36" s="2">
        <v>0.59</v>
      </c>
      <c r="AA36" s="2">
        <v>0.01</v>
      </c>
      <c r="AB36" s="6">
        <f t="shared" si="0"/>
        <v>101.08999999999999</v>
      </c>
    </row>
    <row r="37" spans="1:28">
      <c r="A37" s="2" t="s">
        <v>14</v>
      </c>
      <c r="B37" s="2" t="s">
        <v>15</v>
      </c>
      <c r="C37" s="2" t="s">
        <v>1</v>
      </c>
      <c r="D37" s="2" t="s">
        <v>16</v>
      </c>
      <c r="E37" s="17" t="s">
        <v>19</v>
      </c>
      <c r="F37" s="2" t="s">
        <v>393</v>
      </c>
      <c r="G37" s="5" t="s">
        <v>320</v>
      </c>
      <c r="H37" s="6">
        <v>37.4</v>
      </c>
      <c r="I37" s="6">
        <v>2.4</v>
      </c>
      <c r="J37" s="6">
        <v>0.85</v>
      </c>
      <c r="K37" s="2">
        <v>10.85</v>
      </c>
      <c r="L37" s="2">
        <v>6.03</v>
      </c>
      <c r="M37" s="6">
        <v>0.16</v>
      </c>
      <c r="N37" s="6">
        <v>30.64</v>
      </c>
      <c r="O37" s="6">
        <v>2.38</v>
      </c>
      <c r="P37" s="6">
        <v>0.12</v>
      </c>
      <c r="Q37" s="6">
        <v>0.12</v>
      </c>
      <c r="R37" s="6">
        <v>0.01</v>
      </c>
      <c r="S37" s="6">
        <v>7.0000000000000007E-2</v>
      </c>
      <c r="T37" s="6">
        <v>0.56000000000000005</v>
      </c>
      <c r="U37" s="6">
        <v>8.34</v>
      </c>
      <c r="V37" s="6"/>
      <c r="W37" s="6">
        <v>0.26</v>
      </c>
      <c r="X37" s="6">
        <v>0.02</v>
      </c>
      <c r="Y37" s="6">
        <v>0.02</v>
      </c>
      <c r="Z37" s="2">
        <v>0.62</v>
      </c>
      <c r="AB37" s="6">
        <f t="shared" si="0"/>
        <v>100.85000000000001</v>
      </c>
    </row>
    <row r="38" spans="1:28">
      <c r="A38" s="2" t="s">
        <v>14</v>
      </c>
      <c r="B38" s="2" t="s">
        <v>15</v>
      </c>
      <c r="C38" s="2" t="s">
        <v>1</v>
      </c>
      <c r="D38" s="2" t="s">
        <v>16</v>
      </c>
      <c r="E38" s="17" t="s">
        <v>19</v>
      </c>
      <c r="F38" s="2" t="s">
        <v>394</v>
      </c>
      <c r="G38" s="5" t="s">
        <v>321</v>
      </c>
      <c r="H38" s="6">
        <v>34.82</v>
      </c>
      <c r="I38" s="6">
        <v>2.71</v>
      </c>
      <c r="J38" s="6">
        <v>0.66</v>
      </c>
      <c r="K38" s="2">
        <v>10.5</v>
      </c>
      <c r="L38" s="2">
        <v>6.38</v>
      </c>
      <c r="M38" s="6">
        <v>0.16</v>
      </c>
      <c r="N38" s="6">
        <v>32.44</v>
      </c>
      <c r="O38" s="6">
        <v>0.8</v>
      </c>
      <c r="P38" s="6">
        <v>0.04</v>
      </c>
      <c r="Q38" s="6">
        <v>0.1</v>
      </c>
      <c r="R38" s="6">
        <v>0.06</v>
      </c>
      <c r="S38" s="6">
        <v>0.16</v>
      </c>
      <c r="T38" s="6">
        <v>0.57999999999999996</v>
      </c>
      <c r="U38" s="6">
        <v>10.27</v>
      </c>
      <c r="V38" s="6"/>
      <c r="W38" s="6">
        <v>0.24</v>
      </c>
      <c r="X38" s="6">
        <v>0.02</v>
      </c>
      <c r="Y38" s="6">
        <v>0.06</v>
      </c>
      <c r="Z38" s="2">
        <v>0.5</v>
      </c>
      <c r="AA38" s="2">
        <v>0.01</v>
      </c>
      <c r="AB38" s="6">
        <f t="shared" si="0"/>
        <v>100.50999999999998</v>
      </c>
    </row>
    <row r="39" spans="1:28">
      <c r="A39" s="2" t="s">
        <v>14</v>
      </c>
      <c r="B39" s="2" t="s">
        <v>15</v>
      </c>
      <c r="C39" s="2" t="s">
        <v>1</v>
      </c>
      <c r="D39" s="2" t="s">
        <v>16</v>
      </c>
      <c r="E39" s="17" t="s">
        <v>19</v>
      </c>
      <c r="F39" s="2" t="s">
        <v>395</v>
      </c>
      <c r="G39" s="5" t="s">
        <v>322</v>
      </c>
      <c r="H39" s="6">
        <v>36</v>
      </c>
      <c r="I39" s="6">
        <v>2.68</v>
      </c>
      <c r="J39" s="6">
        <v>0.65</v>
      </c>
      <c r="K39" s="2">
        <v>9.77</v>
      </c>
      <c r="L39" s="2">
        <v>6.15</v>
      </c>
      <c r="M39" s="6">
        <v>0.12</v>
      </c>
      <c r="N39" s="6">
        <v>32.299999999999997</v>
      </c>
      <c r="O39" s="6">
        <v>1.9</v>
      </c>
      <c r="P39" s="6">
        <v>0.06</v>
      </c>
      <c r="Q39" s="6">
        <v>0.08</v>
      </c>
      <c r="R39" s="6">
        <v>0.06</v>
      </c>
      <c r="S39" s="6">
        <v>0.13</v>
      </c>
      <c r="T39" s="6">
        <v>0.4</v>
      </c>
      <c r="U39" s="6">
        <v>9.8000000000000007</v>
      </c>
      <c r="V39" s="6"/>
      <c r="W39" s="6">
        <v>0.25</v>
      </c>
      <c r="X39" s="6">
        <v>0.02</v>
      </c>
      <c r="Y39" s="6">
        <v>0.02</v>
      </c>
      <c r="Z39" s="2">
        <v>0.47</v>
      </c>
      <c r="AA39" s="2">
        <v>0.01</v>
      </c>
      <c r="AB39" s="6">
        <f t="shared" si="0"/>
        <v>100.86999999999999</v>
      </c>
    </row>
    <row r="40" spans="1:28">
      <c r="A40" s="2" t="s">
        <v>14</v>
      </c>
      <c r="B40" s="2" t="s">
        <v>15</v>
      </c>
      <c r="C40" s="2" t="s">
        <v>1</v>
      </c>
      <c r="D40" s="2" t="s">
        <v>16</v>
      </c>
      <c r="E40" s="17" t="s">
        <v>19</v>
      </c>
      <c r="F40" s="2" t="s">
        <v>396</v>
      </c>
      <c r="G40" s="5" t="s">
        <v>323</v>
      </c>
      <c r="H40" s="6">
        <v>37.159999999999997</v>
      </c>
      <c r="I40" s="6">
        <v>2.7</v>
      </c>
      <c r="J40" s="6">
        <v>0.81</v>
      </c>
      <c r="K40" s="2">
        <v>10.81</v>
      </c>
      <c r="L40" s="2">
        <v>5.32</v>
      </c>
      <c r="M40" s="6">
        <v>0.18</v>
      </c>
      <c r="N40" s="6">
        <v>31.05</v>
      </c>
      <c r="O40" s="6">
        <v>2.88</v>
      </c>
      <c r="P40" s="6">
        <v>0.14000000000000001</v>
      </c>
      <c r="Q40" s="6">
        <v>0.1</v>
      </c>
      <c r="R40" s="6">
        <v>0.01</v>
      </c>
      <c r="S40" s="6">
        <v>0.16</v>
      </c>
      <c r="T40" s="6">
        <v>0.59</v>
      </c>
      <c r="U40" s="6">
        <v>8.15</v>
      </c>
      <c r="V40" s="6"/>
      <c r="W40" s="6">
        <v>0.33</v>
      </c>
      <c r="X40" s="6">
        <v>0.02</v>
      </c>
      <c r="Y40" s="6">
        <v>0.06</v>
      </c>
      <c r="Z40" s="2">
        <v>0.57999999999999996</v>
      </c>
      <c r="AB40" s="6">
        <f t="shared" si="0"/>
        <v>101.05</v>
      </c>
    </row>
    <row r="41" spans="1:28">
      <c r="A41" s="2" t="s">
        <v>14</v>
      </c>
      <c r="B41" s="2" t="s">
        <v>15</v>
      </c>
      <c r="C41" s="2" t="s">
        <v>1</v>
      </c>
      <c r="D41" s="2" t="s">
        <v>16</v>
      </c>
      <c r="E41" s="17" t="s">
        <v>19</v>
      </c>
      <c r="F41" s="2" t="s">
        <v>397</v>
      </c>
      <c r="G41" s="5" t="s">
        <v>324</v>
      </c>
      <c r="H41" s="6">
        <v>36.14</v>
      </c>
      <c r="I41" s="6">
        <v>2.27</v>
      </c>
      <c r="J41" s="6">
        <v>0.73</v>
      </c>
      <c r="K41" s="2">
        <v>9.86</v>
      </c>
      <c r="L41" s="2">
        <v>5.6</v>
      </c>
      <c r="M41" s="6">
        <v>0.17</v>
      </c>
      <c r="N41" s="6">
        <v>32.1</v>
      </c>
      <c r="O41" s="6">
        <v>1.98</v>
      </c>
      <c r="P41" s="6">
        <v>0.06</v>
      </c>
      <c r="Q41" s="6">
        <v>7.0000000000000007E-2</v>
      </c>
      <c r="R41" s="6">
        <v>0.05</v>
      </c>
      <c r="S41" s="6">
        <v>0.03</v>
      </c>
      <c r="T41" s="6">
        <v>0.37</v>
      </c>
      <c r="U41" s="6">
        <v>10.130000000000001</v>
      </c>
      <c r="V41" s="6"/>
      <c r="W41" s="6">
        <v>0.22</v>
      </c>
      <c r="X41" s="6">
        <v>0.02</v>
      </c>
      <c r="Y41" s="6">
        <v>0.02</v>
      </c>
      <c r="Z41" s="2">
        <v>0.41</v>
      </c>
      <c r="AA41" s="2">
        <v>0.06</v>
      </c>
      <c r="AB41" s="6">
        <f t="shared" si="0"/>
        <v>100.28999999999999</v>
      </c>
    </row>
    <row r="42" spans="1:28">
      <c r="A42" s="2" t="s">
        <v>14</v>
      </c>
      <c r="B42" s="2" t="s">
        <v>15</v>
      </c>
      <c r="C42" s="2" t="s">
        <v>1</v>
      </c>
      <c r="D42" s="2" t="s">
        <v>16</v>
      </c>
      <c r="E42" s="17" t="s">
        <v>19</v>
      </c>
      <c r="F42" s="2" t="s">
        <v>398</v>
      </c>
      <c r="G42" s="5" t="s">
        <v>325</v>
      </c>
      <c r="H42" s="6">
        <v>38.32</v>
      </c>
      <c r="I42" s="6">
        <v>2.8</v>
      </c>
      <c r="J42" s="6">
        <v>0.85</v>
      </c>
      <c r="K42" s="2">
        <v>9.84</v>
      </c>
      <c r="L42" s="2">
        <v>5.32</v>
      </c>
      <c r="M42" s="6">
        <v>0.19</v>
      </c>
      <c r="N42" s="6">
        <v>29.43</v>
      </c>
      <c r="O42" s="6">
        <v>3.58</v>
      </c>
      <c r="P42" s="6">
        <v>0.03</v>
      </c>
      <c r="Q42" s="6">
        <v>0.1</v>
      </c>
      <c r="R42" s="6"/>
      <c r="S42" s="6">
        <v>0.12</v>
      </c>
      <c r="T42" s="6">
        <v>0.79</v>
      </c>
      <c r="U42" s="6">
        <v>8.6999999999999993</v>
      </c>
      <c r="V42" s="6"/>
      <c r="W42" s="6">
        <v>0.3</v>
      </c>
      <c r="X42" s="6">
        <v>0.02</v>
      </c>
      <c r="Y42" s="6">
        <v>0.02</v>
      </c>
      <c r="Z42" s="2">
        <v>0.62</v>
      </c>
      <c r="AA42" s="2">
        <v>0.01</v>
      </c>
      <c r="AB42" s="6">
        <f t="shared" si="0"/>
        <v>101.04</v>
      </c>
    </row>
    <row r="43" spans="1:28">
      <c r="A43" s="2" t="s">
        <v>14</v>
      </c>
      <c r="B43" s="2" t="s">
        <v>15</v>
      </c>
      <c r="C43" s="2" t="s">
        <v>1</v>
      </c>
      <c r="D43" s="2" t="s">
        <v>16</v>
      </c>
      <c r="E43" s="17" t="s">
        <v>19</v>
      </c>
      <c r="F43" s="2" t="s">
        <v>399</v>
      </c>
      <c r="G43" s="5" t="s">
        <v>326</v>
      </c>
      <c r="H43" s="6">
        <v>36.299999999999997</v>
      </c>
      <c r="I43" s="6">
        <v>2.72</v>
      </c>
      <c r="J43" s="6">
        <v>0.82</v>
      </c>
      <c r="K43" s="2">
        <v>9.44</v>
      </c>
      <c r="L43" s="2">
        <v>7.38</v>
      </c>
      <c r="M43" s="6">
        <v>0.17</v>
      </c>
      <c r="N43" s="6">
        <v>30.61</v>
      </c>
      <c r="O43" s="6">
        <v>3.08</v>
      </c>
      <c r="P43" s="6">
        <v>0.04</v>
      </c>
      <c r="Q43" s="6">
        <v>0.08</v>
      </c>
      <c r="R43" s="6">
        <v>7.0000000000000007E-2</v>
      </c>
      <c r="S43" s="6">
        <v>0.02</v>
      </c>
      <c r="T43" s="6">
        <v>0.83</v>
      </c>
      <c r="U43" s="6">
        <v>9.01</v>
      </c>
      <c r="V43" s="6"/>
      <c r="W43" s="6">
        <v>0.22</v>
      </c>
      <c r="X43" s="6">
        <v>0.02</v>
      </c>
      <c r="Y43" s="6">
        <v>0.02</v>
      </c>
      <c r="Z43" s="2">
        <v>0.41</v>
      </c>
      <c r="AA43" s="2">
        <v>7.0000000000000007E-2</v>
      </c>
      <c r="AB43" s="6">
        <f t="shared" si="0"/>
        <v>101.30999999999997</v>
      </c>
    </row>
    <row r="44" spans="1:28">
      <c r="A44" s="2" t="s">
        <v>14</v>
      </c>
      <c r="B44" s="2" t="s">
        <v>15</v>
      </c>
      <c r="C44" s="2" t="s">
        <v>1</v>
      </c>
      <c r="D44" s="2" t="s">
        <v>16</v>
      </c>
      <c r="E44" s="17" t="s">
        <v>19</v>
      </c>
      <c r="F44" s="2" t="s">
        <v>400</v>
      </c>
      <c r="G44" s="5" t="s">
        <v>327</v>
      </c>
      <c r="H44" s="6">
        <v>35.33</v>
      </c>
      <c r="I44" s="6">
        <v>1.45</v>
      </c>
      <c r="J44" s="6">
        <v>0.61</v>
      </c>
      <c r="K44" s="2">
        <v>14.92</v>
      </c>
      <c r="L44" s="2">
        <v>4.88</v>
      </c>
      <c r="M44" s="6">
        <v>0.18</v>
      </c>
      <c r="N44" s="6">
        <v>31.05</v>
      </c>
      <c r="O44" s="6">
        <v>0.78</v>
      </c>
      <c r="P44" s="6">
        <v>0.03</v>
      </c>
      <c r="Q44" s="6">
        <v>0.06</v>
      </c>
      <c r="R44" s="6"/>
      <c r="S44" s="6">
        <v>0.17</v>
      </c>
      <c r="T44" s="6">
        <v>0.5</v>
      </c>
      <c r="U44" s="6">
        <v>10.18</v>
      </c>
      <c r="V44" s="6"/>
      <c r="W44" s="6">
        <v>0.3</v>
      </c>
      <c r="X44" s="6">
        <v>0.02</v>
      </c>
      <c r="Y44" s="6">
        <v>0.01</v>
      </c>
      <c r="Z44" s="2">
        <v>0.53</v>
      </c>
      <c r="AA44" s="2">
        <v>0.01</v>
      </c>
      <c r="AB44" s="6">
        <f t="shared" si="0"/>
        <v>101.01000000000002</v>
      </c>
    </row>
    <row r="45" spans="1:28">
      <c r="A45" s="2" t="s">
        <v>14</v>
      </c>
      <c r="B45" s="2" t="s">
        <v>15</v>
      </c>
      <c r="C45" s="2" t="s">
        <v>1</v>
      </c>
      <c r="D45" s="2" t="s">
        <v>16</v>
      </c>
      <c r="E45" s="17" t="s">
        <v>19</v>
      </c>
      <c r="F45" s="2" t="s">
        <v>401</v>
      </c>
      <c r="G45" s="5" t="s">
        <v>328</v>
      </c>
      <c r="H45" s="6">
        <v>37.47</v>
      </c>
      <c r="I45" s="6">
        <v>2.2000000000000002</v>
      </c>
      <c r="J45" s="6">
        <v>0.64</v>
      </c>
      <c r="K45" s="2">
        <v>10.99</v>
      </c>
      <c r="L45" s="2">
        <v>5.32</v>
      </c>
      <c r="M45" s="6">
        <v>0.17</v>
      </c>
      <c r="N45" s="6">
        <v>31.46</v>
      </c>
      <c r="O45" s="6">
        <v>1.1200000000000001</v>
      </c>
      <c r="P45" s="6">
        <v>0.03</v>
      </c>
      <c r="Q45" s="6">
        <v>0.1</v>
      </c>
      <c r="R45" s="6"/>
      <c r="S45" s="6">
        <v>0.09</v>
      </c>
      <c r="T45" s="6">
        <v>0.59</v>
      </c>
      <c r="U45" s="6">
        <v>9.77</v>
      </c>
      <c r="V45" s="6"/>
      <c r="W45" s="6">
        <v>0.33</v>
      </c>
      <c r="X45" s="6">
        <v>0.02</v>
      </c>
      <c r="Y45" s="6">
        <v>0.02</v>
      </c>
      <c r="Z45" s="2">
        <v>0.6</v>
      </c>
      <c r="AA45" s="2">
        <v>0.01</v>
      </c>
      <c r="AB45" s="6">
        <f t="shared" si="0"/>
        <v>100.92999999999999</v>
      </c>
    </row>
    <row r="46" spans="1:28">
      <c r="A46" s="2" t="s">
        <v>14</v>
      </c>
      <c r="B46" s="2" t="s">
        <v>15</v>
      </c>
      <c r="C46" s="2" t="s">
        <v>1</v>
      </c>
      <c r="D46" s="2" t="s">
        <v>16</v>
      </c>
      <c r="E46" s="17" t="s">
        <v>19</v>
      </c>
      <c r="F46" s="2" t="s">
        <v>402</v>
      </c>
      <c r="G46" s="5" t="s">
        <v>329</v>
      </c>
      <c r="H46" s="6">
        <v>37.28</v>
      </c>
      <c r="I46" s="6">
        <v>3.1</v>
      </c>
      <c r="J46" s="6">
        <v>0.84</v>
      </c>
      <c r="K46" s="2">
        <v>10.43</v>
      </c>
      <c r="L46" s="2">
        <v>5.46</v>
      </c>
      <c r="M46" s="6">
        <v>0.2</v>
      </c>
      <c r="N46" s="6">
        <v>29.58</v>
      </c>
      <c r="O46" s="6">
        <v>2.94</v>
      </c>
      <c r="P46" s="6">
        <v>0.06</v>
      </c>
      <c r="Q46" s="6">
        <v>0.3</v>
      </c>
      <c r="R46" s="6"/>
      <c r="S46" s="6">
        <v>0.3</v>
      </c>
      <c r="T46" s="6">
        <v>0.5</v>
      </c>
      <c r="U46" s="6">
        <v>8.39</v>
      </c>
      <c r="V46" s="6"/>
      <c r="W46" s="6">
        <v>0.36</v>
      </c>
      <c r="X46" s="6">
        <v>0.02</v>
      </c>
      <c r="Y46" s="6">
        <v>0.28000000000000003</v>
      </c>
      <c r="Z46" s="2">
        <v>0.6</v>
      </c>
      <c r="AA46" s="2">
        <v>0.01</v>
      </c>
      <c r="AB46" s="6">
        <f t="shared" si="0"/>
        <v>100.65</v>
      </c>
    </row>
    <row r="47" spans="1:28">
      <c r="A47" s="2" t="s">
        <v>14</v>
      </c>
      <c r="B47" s="2" t="s">
        <v>15</v>
      </c>
      <c r="C47" s="2" t="s">
        <v>1</v>
      </c>
      <c r="D47" s="2" t="s">
        <v>16</v>
      </c>
      <c r="E47" s="17" t="s">
        <v>19</v>
      </c>
      <c r="F47" s="2" t="s">
        <v>403</v>
      </c>
      <c r="G47" s="5" t="s">
        <v>330</v>
      </c>
      <c r="H47" s="6">
        <v>35.07</v>
      </c>
      <c r="I47" s="6">
        <v>1.4</v>
      </c>
      <c r="J47" s="6">
        <v>0.5</v>
      </c>
      <c r="K47" s="2">
        <v>13.77</v>
      </c>
      <c r="L47" s="2">
        <v>5.7</v>
      </c>
      <c r="M47" s="6">
        <v>0.16</v>
      </c>
      <c r="N47" s="6">
        <v>32.06</v>
      </c>
      <c r="O47" s="6">
        <v>0.46</v>
      </c>
      <c r="P47" s="6">
        <v>0.03</v>
      </c>
      <c r="Q47" s="6">
        <v>0.03</v>
      </c>
      <c r="R47" s="6" t="s">
        <v>844</v>
      </c>
      <c r="S47" s="6">
        <v>0.19</v>
      </c>
      <c r="T47" s="6">
        <v>0.62</v>
      </c>
      <c r="U47" s="6">
        <v>10.16</v>
      </c>
      <c r="V47" s="6"/>
      <c r="W47" s="6">
        <v>0.34</v>
      </c>
      <c r="X47" s="6">
        <v>0.02</v>
      </c>
      <c r="Y47" s="6">
        <v>0.01</v>
      </c>
      <c r="Z47" s="2">
        <v>0.63</v>
      </c>
      <c r="AA47" s="2">
        <v>0.01</v>
      </c>
      <c r="AB47" s="6">
        <f t="shared" si="0"/>
        <v>101.16</v>
      </c>
    </row>
    <row r="48" spans="1:28">
      <c r="A48" s="2" t="s">
        <v>14</v>
      </c>
      <c r="B48" s="2" t="s">
        <v>15</v>
      </c>
      <c r="C48" s="2" t="s">
        <v>1</v>
      </c>
      <c r="D48" s="2" t="s">
        <v>16</v>
      </c>
      <c r="E48" s="17" t="s">
        <v>19</v>
      </c>
      <c r="F48" s="2" t="s">
        <v>404</v>
      </c>
      <c r="G48" s="5" t="s">
        <v>331</v>
      </c>
      <c r="H48" s="6">
        <v>36.32</v>
      </c>
      <c r="I48" s="6">
        <v>1.5</v>
      </c>
      <c r="J48" s="6">
        <v>0.48</v>
      </c>
      <c r="K48" s="2">
        <v>12.1</v>
      </c>
      <c r="L48" s="2">
        <v>3.59</v>
      </c>
      <c r="M48" s="6">
        <v>0.18</v>
      </c>
      <c r="N48" s="6">
        <v>33.97</v>
      </c>
      <c r="O48" s="6">
        <v>0.28000000000000003</v>
      </c>
      <c r="P48" s="6">
        <v>0.03</v>
      </c>
      <c r="Q48" s="6">
        <v>0.03</v>
      </c>
      <c r="R48" s="6"/>
      <c r="S48" s="6"/>
      <c r="T48" s="6">
        <v>0.63</v>
      </c>
      <c r="U48" s="6">
        <v>10.72</v>
      </c>
      <c r="V48" s="6"/>
      <c r="W48" s="6">
        <v>0.31</v>
      </c>
      <c r="X48" s="6">
        <v>0.02</v>
      </c>
      <c r="Y48" s="6">
        <v>0.01</v>
      </c>
      <c r="Z48" s="2">
        <v>0.61</v>
      </c>
      <c r="AA48" s="2">
        <v>0.01</v>
      </c>
      <c r="AB48" s="6">
        <f t="shared" si="0"/>
        <v>100.78999999999999</v>
      </c>
    </row>
    <row r="49" spans="1:28">
      <c r="A49" s="2" t="s">
        <v>14</v>
      </c>
      <c r="B49" s="2" t="s">
        <v>15</v>
      </c>
      <c r="C49" s="2" t="s">
        <v>1</v>
      </c>
      <c r="D49" s="2" t="s">
        <v>20</v>
      </c>
      <c r="E49" s="2" t="s">
        <v>21</v>
      </c>
      <c r="F49" s="2" t="s">
        <v>405</v>
      </c>
      <c r="G49" s="5" t="s">
        <v>332</v>
      </c>
      <c r="H49" s="6">
        <v>43.1</v>
      </c>
      <c r="I49" s="6">
        <v>11.78</v>
      </c>
      <c r="J49" s="6">
        <v>2.89</v>
      </c>
      <c r="K49" s="2">
        <v>5.9</v>
      </c>
      <c r="L49" s="2">
        <v>14.94</v>
      </c>
      <c r="M49" s="6">
        <v>0.1</v>
      </c>
      <c r="N49" s="6">
        <v>5.2</v>
      </c>
      <c r="O49" s="6">
        <v>9.44</v>
      </c>
      <c r="P49" s="6">
        <v>2.2999999999999998</v>
      </c>
      <c r="Q49" s="6">
        <v>1.5</v>
      </c>
      <c r="R49" s="6">
        <v>0.44</v>
      </c>
      <c r="S49" s="6">
        <v>5.1999999999999998E-2</v>
      </c>
      <c r="T49" s="6">
        <v>0.35</v>
      </c>
      <c r="U49" s="6">
        <v>2.16</v>
      </c>
      <c r="V49" s="6"/>
      <c r="W49" s="6">
        <v>2E-3</v>
      </c>
      <c r="X49" s="6">
        <v>6.0000000000000001E-3</v>
      </c>
      <c r="Y49" s="6">
        <v>5.0000000000000001E-3</v>
      </c>
      <c r="Z49" s="2">
        <v>0.01</v>
      </c>
      <c r="AA49" s="2">
        <v>0.08</v>
      </c>
      <c r="AB49" s="6">
        <f t="shared" si="0"/>
        <v>100.25499999999998</v>
      </c>
    </row>
    <row r="50" spans="1:28">
      <c r="A50" s="2" t="s">
        <v>14</v>
      </c>
      <c r="B50" s="2" t="s">
        <v>15</v>
      </c>
      <c r="C50" s="2" t="s">
        <v>1</v>
      </c>
      <c r="D50" s="2" t="s">
        <v>22</v>
      </c>
      <c r="E50" s="17" t="s">
        <v>23</v>
      </c>
      <c r="F50" s="2" t="s">
        <v>406</v>
      </c>
      <c r="G50" s="5" t="s">
        <v>333</v>
      </c>
      <c r="H50" s="6">
        <v>36.94</v>
      </c>
      <c r="I50" s="6">
        <v>4.55</v>
      </c>
      <c r="J50" s="6">
        <v>5.5</v>
      </c>
      <c r="K50" s="2">
        <v>8.14</v>
      </c>
      <c r="L50" s="2">
        <v>17.64</v>
      </c>
      <c r="M50" s="6">
        <v>0.11</v>
      </c>
      <c r="N50" s="6">
        <v>8.8000000000000007</v>
      </c>
      <c r="O50" s="6">
        <v>14.3</v>
      </c>
      <c r="P50" s="6">
        <v>0.35</v>
      </c>
      <c r="Q50" s="6">
        <v>0.31</v>
      </c>
      <c r="R50" s="6">
        <v>0.11</v>
      </c>
      <c r="S50" s="6">
        <v>0.63</v>
      </c>
      <c r="T50" s="6">
        <v>0.11</v>
      </c>
      <c r="U50" s="6">
        <v>2.08</v>
      </c>
      <c r="V50" s="6"/>
      <c r="W50" s="6">
        <v>2E-3</v>
      </c>
      <c r="X50" s="6">
        <v>1.7000000000000001E-2</v>
      </c>
      <c r="Y50" s="6">
        <v>1.2E-2</v>
      </c>
      <c r="Z50" s="2">
        <v>0.01</v>
      </c>
      <c r="AA50" s="2">
        <v>0.18</v>
      </c>
      <c r="AB50" s="6">
        <f t="shared" si="0"/>
        <v>99.790999999999983</v>
      </c>
    </row>
    <row r="51" spans="1:28">
      <c r="A51" s="2" t="s">
        <v>14</v>
      </c>
      <c r="B51" s="2" t="s">
        <v>15</v>
      </c>
      <c r="C51" s="2" t="s">
        <v>1</v>
      </c>
      <c r="D51" s="2" t="s">
        <v>16</v>
      </c>
      <c r="E51" s="17" t="s">
        <v>19</v>
      </c>
      <c r="F51" s="2" t="s">
        <v>407</v>
      </c>
      <c r="G51" s="5" t="s">
        <v>334</v>
      </c>
      <c r="H51" s="6">
        <v>37.200000000000003</v>
      </c>
      <c r="I51" s="6">
        <v>2.75</v>
      </c>
      <c r="J51" s="6">
        <v>0.93</v>
      </c>
      <c r="K51" s="2">
        <v>9.1</v>
      </c>
      <c r="L51" s="2">
        <v>7.32</v>
      </c>
      <c r="M51" s="6">
        <v>0.09</v>
      </c>
      <c r="N51" s="6">
        <v>31.25</v>
      </c>
      <c r="O51" s="6">
        <v>1.78</v>
      </c>
      <c r="P51" s="6">
        <v>0.22</v>
      </c>
      <c r="Q51" s="6">
        <v>0.22</v>
      </c>
      <c r="R51" s="6">
        <v>0.12</v>
      </c>
      <c r="S51" s="6">
        <v>0.08</v>
      </c>
      <c r="T51" s="6">
        <v>0.33</v>
      </c>
      <c r="U51" s="6">
        <v>8.6199999999999992</v>
      </c>
      <c r="V51" s="6"/>
      <c r="W51" s="6">
        <v>0.19600000000000001</v>
      </c>
      <c r="X51" s="6">
        <v>1.2999999999999999E-2</v>
      </c>
      <c r="Y51" s="6">
        <v>1.2999999999999999E-2</v>
      </c>
      <c r="Z51" s="2">
        <v>0.3</v>
      </c>
      <c r="AA51" s="2">
        <v>0.06</v>
      </c>
      <c r="AB51" s="6">
        <f t="shared" si="0"/>
        <v>100.59200000000003</v>
      </c>
    </row>
    <row r="52" spans="1:28">
      <c r="A52" s="2" t="s">
        <v>14</v>
      </c>
      <c r="B52" s="2" t="s">
        <v>15</v>
      </c>
      <c r="C52" s="2" t="s">
        <v>1</v>
      </c>
      <c r="D52" s="2" t="s">
        <v>16</v>
      </c>
      <c r="E52" s="17" t="s">
        <v>19</v>
      </c>
      <c r="F52" s="2" t="s">
        <v>408</v>
      </c>
      <c r="G52" s="5" t="s">
        <v>335</v>
      </c>
      <c r="H52" s="6">
        <v>39.44</v>
      </c>
      <c r="I52" s="6">
        <v>4.5</v>
      </c>
      <c r="J52" s="6">
        <v>1.18</v>
      </c>
      <c r="K52" s="2">
        <v>7.32</v>
      </c>
      <c r="L52" s="2">
        <v>9.49</v>
      </c>
      <c r="M52" s="6">
        <v>0.08</v>
      </c>
      <c r="N52" s="6">
        <v>25.6</v>
      </c>
      <c r="O52" s="6">
        <v>2.86</v>
      </c>
      <c r="P52" s="6">
        <v>0.46</v>
      </c>
      <c r="Q52" s="6">
        <v>0.5</v>
      </c>
      <c r="R52" s="6">
        <v>0.05</v>
      </c>
      <c r="S52" s="6">
        <v>0.16</v>
      </c>
      <c r="T52" s="6">
        <v>0.42</v>
      </c>
      <c r="U52" s="6">
        <v>7.46</v>
      </c>
      <c r="V52" s="6"/>
      <c r="W52" s="6">
        <v>0.156</v>
      </c>
      <c r="X52" s="6">
        <v>1.0999999999999999E-2</v>
      </c>
      <c r="Y52" s="6">
        <v>8.9999999999999993E-3</v>
      </c>
      <c r="Z52" s="2">
        <v>0.25</v>
      </c>
      <c r="AA52" s="2">
        <v>0.08</v>
      </c>
      <c r="AB52" s="6">
        <f t="shared" si="0"/>
        <v>100.02599999999998</v>
      </c>
    </row>
    <row r="53" spans="1:28">
      <c r="A53" s="2" t="s">
        <v>14</v>
      </c>
      <c r="B53" s="2" t="s">
        <v>15</v>
      </c>
      <c r="C53" s="2" t="s">
        <v>1</v>
      </c>
      <c r="D53" s="2" t="s">
        <v>16</v>
      </c>
      <c r="E53" s="17" t="s">
        <v>17</v>
      </c>
      <c r="F53" s="2" t="s">
        <v>409</v>
      </c>
      <c r="G53" s="5" t="s">
        <v>336</v>
      </c>
      <c r="H53" s="6">
        <v>40.340000000000003</v>
      </c>
      <c r="I53" s="6">
        <v>5.33</v>
      </c>
      <c r="J53" s="6">
        <v>1.44</v>
      </c>
      <c r="K53" s="2">
        <v>7.02</v>
      </c>
      <c r="L53" s="2">
        <v>10.8</v>
      </c>
      <c r="M53" s="6">
        <v>0.1</v>
      </c>
      <c r="N53" s="6">
        <v>24.2</v>
      </c>
      <c r="O53" s="6">
        <v>2.93</v>
      </c>
      <c r="P53" s="6">
        <v>0.34</v>
      </c>
      <c r="Q53" s="6">
        <v>0.18</v>
      </c>
      <c r="R53" s="6">
        <v>0.2</v>
      </c>
      <c r="S53" s="6">
        <v>0.52</v>
      </c>
      <c r="T53" s="6">
        <v>0.06</v>
      </c>
      <c r="U53" s="6">
        <v>5.7</v>
      </c>
      <c r="V53" s="6"/>
      <c r="W53" s="6">
        <v>0.15</v>
      </c>
      <c r="X53" s="6">
        <v>0.01</v>
      </c>
      <c r="Y53" s="6">
        <v>2.8000000000000001E-2</v>
      </c>
      <c r="Z53" s="2">
        <v>0.23</v>
      </c>
      <c r="AA53" s="2">
        <v>0.08</v>
      </c>
      <c r="AB53" s="6">
        <f t="shared" si="0"/>
        <v>99.65800000000003</v>
      </c>
    </row>
    <row r="54" spans="1:28">
      <c r="A54" s="2" t="s">
        <v>14</v>
      </c>
      <c r="B54" s="2" t="s">
        <v>15</v>
      </c>
      <c r="C54" s="2" t="s">
        <v>1</v>
      </c>
      <c r="D54" s="2" t="s">
        <v>16</v>
      </c>
      <c r="E54" s="17" t="s">
        <v>19</v>
      </c>
      <c r="F54" s="2" t="s">
        <v>410</v>
      </c>
      <c r="G54" s="5" t="s">
        <v>337</v>
      </c>
      <c r="H54" s="6">
        <v>34.5</v>
      </c>
      <c r="I54" s="6">
        <v>3.15</v>
      </c>
      <c r="J54" s="6">
        <v>0.76</v>
      </c>
      <c r="K54" s="2">
        <v>7.25</v>
      </c>
      <c r="L54" s="2">
        <v>9.36</v>
      </c>
      <c r="M54" s="6">
        <v>0.06</v>
      </c>
      <c r="N54" s="6">
        <v>29.36</v>
      </c>
      <c r="O54" s="6">
        <v>3.3</v>
      </c>
      <c r="P54" s="6">
        <v>0.15</v>
      </c>
      <c r="Q54" s="6">
        <v>0.12</v>
      </c>
      <c r="R54" s="6">
        <v>0.48</v>
      </c>
      <c r="S54" s="6">
        <v>1.2E-2</v>
      </c>
      <c r="T54" s="6">
        <v>0.36</v>
      </c>
      <c r="U54" s="6">
        <v>10.94</v>
      </c>
      <c r="V54" s="6"/>
      <c r="W54" s="6">
        <v>0.20599999999999999</v>
      </c>
      <c r="X54" s="6">
        <v>4.0000000000000001E-3</v>
      </c>
      <c r="Y54" s="6">
        <v>1.6E-2</v>
      </c>
      <c r="Z54" s="2">
        <v>0.35</v>
      </c>
      <c r="AA54" s="2">
        <v>0.06</v>
      </c>
      <c r="AB54" s="6">
        <f t="shared" si="0"/>
        <v>100.43800000000002</v>
      </c>
    </row>
    <row r="55" spans="1:28">
      <c r="A55" s="2" t="s">
        <v>14</v>
      </c>
      <c r="B55" s="2" t="s">
        <v>15</v>
      </c>
      <c r="C55" s="2" t="s">
        <v>1</v>
      </c>
      <c r="D55" s="2" t="s">
        <v>16</v>
      </c>
      <c r="E55" s="17" t="s">
        <v>19</v>
      </c>
      <c r="F55" s="2" t="s">
        <v>411</v>
      </c>
      <c r="G55" s="5" t="s">
        <v>338</v>
      </c>
      <c r="H55" s="6">
        <v>36.74</v>
      </c>
      <c r="I55" s="6">
        <v>3.1</v>
      </c>
      <c r="J55" s="6">
        <v>0.85</v>
      </c>
      <c r="K55" s="2">
        <v>7.24</v>
      </c>
      <c r="L55" s="2">
        <v>9.18</v>
      </c>
      <c r="M55" s="6">
        <v>7.0000000000000007E-2</v>
      </c>
      <c r="N55" s="6">
        <v>30.49</v>
      </c>
      <c r="O55" s="6">
        <v>1.3</v>
      </c>
      <c r="P55" s="6">
        <v>0.12</v>
      </c>
      <c r="Q55" s="6">
        <v>0.13</v>
      </c>
      <c r="R55" s="6">
        <v>0.34</v>
      </c>
      <c r="S55" s="6"/>
      <c r="T55" s="6">
        <v>0.4</v>
      </c>
      <c r="U55" s="6">
        <v>10</v>
      </c>
      <c r="V55" s="6"/>
      <c r="W55" s="6">
        <v>0.21</v>
      </c>
      <c r="X55" s="6">
        <v>4.0000000000000001E-3</v>
      </c>
      <c r="Y55" s="6">
        <v>2.1999999999999999E-2</v>
      </c>
      <c r="AB55" s="6">
        <f t="shared" si="0"/>
        <v>100.19600000000001</v>
      </c>
    </row>
    <row r="56" spans="1:28">
      <c r="A56" s="2" t="s">
        <v>14</v>
      </c>
      <c r="B56" s="2" t="s">
        <v>15</v>
      </c>
      <c r="C56" s="2" t="s">
        <v>1</v>
      </c>
      <c r="D56" s="2" t="s">
        <v>16</v>
      </c>
      <c r="E56" s="17" t="s">
        <v>19</v>
      </c>
      <c r="F56" s="2" t="s">
        <v>412</v>
      </c>
      <c r="G56" s="5" t="s">
        <v>339</v>
      </c>
      <c r="H56" s="6">
        <v>37.44</v>
      </c>
      <c r="I56" s="6">
        <v>2.2000000000000002</v>
      </c>
      <c r="J56" s="6">
        <v>0.83</v>
      </c>
      <c r="K56" s="2">
        <v>10.39</v>
      </c>
      <c r="L56" s="2">
        <v>6.12</v>
      </c>
      <c r="M56" s="6">
        <v>0.17</v>
      </c>
      <c r="N56" s="6">
        <v>31.96</v>
      </c>
      <c r="O56" s="6">
        <v>1.96</v>
      </c>
      <c r="P56" s="6">
        <v>0.03</v>
      </c>
      <c r="Q56" s="6">
        <v>0.08</v>
      </c>
      <c r="R56" s="6"/>
      <c r="S56" s="6">
        <v>0.1</v>
      </c>
      <c r="T56" s="6">
        <v>0.59</v>
      </c>
      <c r="U56" s="6">
        <v>8.76</v>
      </c>
      <c r="V56" s="6"/>
      <c r="W56" s="6">
        <v>0.21</v>
      </c>
      <c r="X56" s="6"/>
      <c r="Y56" s="6"/>
      <c r="AB56" s="6">
        <f t="shared" si="0"/>
        <v>100.83999999999999</v>
      </c>
    </row>
    <row r="57" spans="1:28">
      <c r="A57" s="2" t="s">
        <v>14</v>
      </c>
      <c r="B57" s="2" t="s">
        <v>65</v>
      </c>
      <c r="C57" s="2" t="s">
        <v>66</v>
      </c>
      <c r="D57" s="2" t="s">
        <v>16</v>
      </c>
      <c r="E57" s="17" t="s">
        <v>19</v>
      </c>
      <c r="F57" s="2" t="s">
        <v>456</v>
      </c>
      <c r="G57" s="5" t="s">
        <v>348</v>
      </c>
      <c r="H57" s="6">
        <v>39.42</v>
      </c>
      <c r="I57" s="6">
        <v>4.33</v>
      </c>
      <c r="J57" s="6">
        <v>1.42</v>
      </c>
      <c r="K57" s="2">
        <v>10.039999999999999</v>
      </c>
      <c r="L57" s="2">
        <v>10.06</v>
      </c>
      <c r="M57" s="6">
        <v>0.20499999999999999</v>
      </c>
      <c r="N57" s="6">
        <v>23.03</v>
      </c>
      <c r="O57" s="6">
        <v>3.46</v>
      </c>
      <c r="P57" s="6">
        <v>0.22</v>
      </c>
      <c r="Q57" s="6">
        <v>0.09</v>
      </c>
      <c r="R57" s="6">
        <v>0.12</v>
      </c>
      <c r="S57" s="6">
        <v>0.14000000000000001</v>
      </c>
      <c r="T57" s="6">
        <v>0.22</v>
      </c>
      <c r="U57" s="6">
        <v>6.65</v>
      </c>
      <c r="V57" s="6"/>
      <c r="W57" s="6">
        <v>0.2</v>
      </c>
      <c r="X57" s="6">
        <v>1.4999999999999999E-2</v>
      </c>
      <c r="Y57" s="6">
        <v>0.04</v>
      </c>
      <c r="Z57" s="2">
        <v>0.46</v>
      </c>
      <c r="AA57" s="2">
        <v>0.03</v>
      </c>
      <c r="AB57" s="6">
        <f t="shared" si="0"/>
        <v>100.15</v>
      </c>
    </row>
    <row r="58" spans="1:28">
      <c r="A58" s="2" t="s">
        <v>14</v>
      </c>
      <c r="B58" s="2" t="s">
        <v>65</v>
      </c>
      <c r="C58" s="2" t="s">
        <v>66</v>
      </c>
      <c r="D58" s="2" t="s">
        <v>16</v>
      </c>
      <c r="E58" s="17" t="s">
        <v>19</v>
      </c>
      <c r="F58" s="2" t="s">
        <v>457</v>
      </c>
      <c r="G58" s="5" t="s">
        <v>349</v>
      </c>
      <c r="H58" s="6">
        <v>33.5</v>
      </c>
      <c r="I58" s="6">
        <v>4.9400000000000004</v>
      </c>
      <c r="J58" s="6">
        <v>1.6</v>
      </c>
      <c r="K58" s="2">
        <v>11.1</v>
      </c>
      <c r="L58" s="2">
        <v>8.92</v>
      </c>
      <c r="M58" s="6">
        <v>0.253</v>
      </c>
      <c r="N58" s="6">
        <v>25.26</v>
      </c>
      <c r="O58" s="6">
        <v>1.73</v>
      </c>
      <c r="P58" s="6">
        <v>0.1</v>
      </c>
      <c r="Q58" s="6">
        <v>0.06</v>
      </c>
      <c r="R58" s="6">
        <v>0.31</v>
      </c>
      <c r="S58" s="6">
        <v>1.35</v>
      </c>
      <c r="T58" s="6">
        <v>0.42</v>
      </c>
      <c r="U58" s="6">
        <v>9.5299999999999994</v>
      </c>
      <c r="V58" s="6"/>
      <c r="W58" s="6">
        <v>0.5</v>
      </c>
      <c r="X58" s="6">
        <v>1.7000000000000001E-2</v>
      </c>
      <c r="Y58" s="6">
        <v>8.8999999999999996E-2</v>
      </c>
      <c r="Z58" s="2">
        <v>0.37</v>
      </c>
      <c r="AA58" s="2">
        <v>0.02</v>
      </c>
      <c r="AB58" s="6">
        <f t="shared" si="0"/>
        <v>100.069</v>
      </c>
    </row>
    <row r="59" spans="1:28">
      <c r="A59" s="2" t="s">
        <v>14</v>
      </c>
      <c r="B59" s="2" t="s">
        <v>15</v>
      </c>
      <c r="C59" s="2" t="s">
        <v>1</v>
      </c>
      <c r="D59" s="2" t="s">
        <v>22</v>
      </c>
      <c r="E59" s="17" t="s">
        <v>23</v>
      </c>
      <c r="F59" s="2" t="s">
        <v>413</v>
      </c>
      <c r="G59" s="5" t="s">
        <v>340</v>
      </c>
      <c r="H59" s="6">
        <v>45.67</v>
      </c>
      <c r="I59" s="6">
        <v>4.5</v>
      </c>
      <c r="J59" s="6">
        <v>1.32</v>
      </c>
      <c r="K59" s="2">
        <v>2.1</v>
      </c>
      <c r="L59" s="2">
        <v>13.77</v>
      </c>
      <c r="M59" s="6">
        <v>0.16</v>
      </c>
      <c r="N59" s="6">
        <v>19.7</v>
      </c>
      <c r="O59" s="6">
        <v>5.18</v>
      </c>
      <c r="P59" s="6">
        <v>0.11</v>
      </c>
      <c r="Q59" s="6">
        <v>0.02</v>
      </c>
      <c r="R59" s="6">
        <v>0.14000000000000001</v>
      </c>
      <c r="S59" s="6">
        <v>0.5</v>
      </c>
      <c r="T59" s="6">
        <v>0.68</v>
      </c>
      <c r="U59" s="6">
        <v>5.86</v>
      </c>
      <c r="V59" s="6"/>
      <c r="W59" s="6">
        <v>0.16600000000000001</v>
      </c>
      <c r="X59" s="6">
        <v>1.4E-2</v>
      </c>
      <c r="Y59" s="6">
        <v>3.5000000000000003E-2</v>
      </c>
      <c r="AB59" s="6">
        <f t="shared" si="0"/>
        <v>99.924999999999997</v>
      </c>
    </row>
    <row r="60" spans="1:28">
      <c r="A60" s="2" t="s">
        <v>14</v>
      </c>
      <c r="B60" s="2" t="s">
        <v>15</v>
      </c>
      <c r="C60" s="2" t="s">
        <v>1</v>
      </c>
      <c r="D60" s="2" t="s">
        <v>16</v>
      </c>
      <c r="E60" s="17" t="s">
        <v>19</v>
      </c>
      <c r="F60" s="2" t="s">
        <v>414</v>
      </c>
      <c r="G60" s="5" t="s">
        <v>341</v>
      </c>
      <c r="H60" s="6">
        <v>41.02</v>
      </c>
      <c r="I60" s="6">
        <v>3.73</v>
      </c>
      <c r="J60" s="6">
        <v>1.05</v>
      </c>
      <c r="K60" s="2">
        <v>7.49</v>
      </c>
      <c r="L60" s="2">
        <v>8.84</v>
      </c>
      <c r="M60" s="6">
        <v>0.18</v>
      </c>
      <c r="N60" s="6">
        <v>26.47</v>
      </c>
      <c r="O60" s="6">
        <v>1.1200000000000001</v>
      </c>
      <c r="P60" s="6">
        <v>0.08</v>
      </c>
      <c r="Q60" s="6">
        <v>0.02</v>
      </c>
      <c r="R60" s="6">
        <v>0.11</v>
      </c>
      <c r="S60" s="6">
        <v>0.28999999999999998</v>
      </c>
      <c r="T60" s="6">
        <v>0.74</v>
      </c>
      <c r="U60" s="6">
        <v>7.46</v>
      </c>
      <c r="V60" s="6"/>
      <c r="W60" s="6">
        <v>0.24199999999999999</v>
      </c>
      <c r="X60" s="6">
        <v>1.2E-2</v>
      </c>
      <c r="Y60" s="6">
        <v>4.4999999999999998E-2</v>
      </c>
      <c r="AB60" s="6">
        <f t="shared" si="0"/>
        <v>98.899000000000001</v>
      </c>
    </row>
    <row r="61" spans="1:28">
      <c r="A61" s="2" t="s">
        <v>14</v>
      </c>
      <c r="B61" s="2" t="s">
        <v>15</v>
      </c>
      <c r="C61" s="2" t="s">
        <v>1</v>
      </c>
      <c r="D61" s="2" t="s">
        <v>16</v>
      </c>
      <c r="E61" s="17" t="s">
        <v>19</v>
      </c>
      <c r="F61" s="2" t="s">
        <v>415</v>
      </c>
      <c r="G61" s="5" t="s">
        <v>342</v>
      </c>
      <c r="H61" s="6">
        <v>37.72</v>
      </c>
      <c r="I61" s="6">
        <v>3.61</v>
      </c>
      <c r="J61" s="6">
        <v>0.97</v>
      </c>
      <c r="K61" s="2">
        <v>7.36</v>
      </c>
      <c r="L61" s="2">
        <v>8.5399999999999991</v>
      </c>
      <c r="M61" s="6">
        <v>0.184</v>
      </c>
      <c r="N61" s="6">
        <v>28.38</v>
      </c>
      <c r="O61" s="6">
        <v>1.33</v>
      </c>
      <c r="P61" s="6">
        <v>0.06</v>
      </c>
      <c r="Q61" s="6">
        <v>0.02</v>
      </c>
      <c r="R61" s="6">
        <v>0.11</v>
      </c>
      <c r="S61" s="6">
        <v>0.12</v>
      </c>
      <c r="T61" s="6">
        <v>0.46</v>
      </c>
      <c r="U61" s="6">
        <v>9.89</v>
      </c>
      <c r="V61" s="6"/>
      <c r="W61" s="6">
        <v>0.223</v>
      </c>
      <c r="X61" s="6">
        <v>1.2E-2</v>
      </c>
      <c r="Y61" s="6">
        <v>3.5000000000000003E-2</v>
      </c>
      <c r="AB61" s="6">
        <f t="shared" si="0"/>
        <v>99.023999999999987</v>
      </c>
    </row>
    <row r="62" spans="1:28">
      <c r="A62" s="2" t="s">
        <v>14</v>
      </c>
      <c r="B62" s="2" t="s">
        <v>15</v>
      </c>
      <c r="C62" s="2" t="s">
        <v>1</v>
      </c>
      <c r="D62" s="2" t="s">
        <v>16</v>
      </c>
      <c r="E62" s="17" t="s">
        <v>19</v>
      </c>
      <c r="F62" s="2" t="s">
        <v>416</v>
      </c>
      <c r="G62" s="5" t="s">
        <v>343</v>
      </c>
      <c r="H62" s="6">
        <v>34.19</v>
      </c>
      <c r="I62" s="6">
        <v>3.5</v>
      </c>
      <c r="J62" s="6">
        <v>0.95</v>
      </c>
      <c r="K62" s="2">
        <v>7.48</v>
      </c>
      <c r="L62" s="2">
        <v>8.66</v>
      </c>
      <c r="M62" s="6">
        <v>0.222</v>
      </c>
      <c r="N62" s="6">
        <v>27.5</v>
      </c>
      <c r="O62" s="6">
        <v>3.43</v>
      </c>
      <c r="P62" s="6">
        <v>0.05</v>
      </c>
      <c r="Q62" s="6">
        <v>0.04</v>
      </c>
      <c r="R62" s="6">
        <v>0.1</v>
      </c>
      <c r="S62" s="6">
        <v>0.2</v>
      </c>
      <c r="T62" s="6">
        <v>0.46</v>
      </c>
      <c r="U62" s="6">
        <v>9.76</v>
      </c>
      <c r="V62" s="6"/>
      <c r="W62" s="6">
        <v>0.22700000000000001</v>
      </c>
      <c r="X62" s="6">
        <v>1.4E-2</v>
      </c>
      <c r="Y62" s="6">
        <v>1.2E-2</v>
      </c>
      <c r="AB62" s="6">
        <f t="shared" si="0"/>
        <v>96.795000000000016</v>
      </c>
    </row>
    <row r="63" spans="1:28">
      <c r="A63" s="2" t="s">
        <v>14</v>
      </c>
      <c r="B63" s="2" t="s">
        <v>15</v>
      </c>
      <c r="C63" s="2" t="s">
        <v>1</v>
      </c>
      <c r="D63" s="2" t="s">
        <v>16</v>
      </c>
      <c r="E63" s="17" t="s">
        <v>19</v>
      </c>
      <c r="F63" s="2" t="s">
        <v>417</v>
      </c>
      <c r="G63" s="5" t="s">
        <v>344</v>
      </c>
      <c r="H63" s="6">
        <v>36.81</v>
      </c>
      <c r="I63" s="6">
        <v>3.45</v>
      </c>
      <c r="J63" s="6">
        <v>0.9</v>
      </c>
      <c r="K63" s="2">
        <v>6.14</v>
      </c>
      <c r="L63" s="2">
        <v>9.51</v>
      </c>
      <c r="M63" s="6">
        <v>0.16300000000000001</v>
      </c>
      <c r="N63" s="6">
        <v>28.75</v>
      </c>
      <c r="O63" s="6">
        <v>0.91</v>
      </c>
      <c r="P63" s="6">
        <v>0.03</v>
      </c>
      <c r="Q63" s="6">
        <v>0.02</v>
      </c>
      <c r="R63" s="6">
        <v>0.1</v>
      </c>
      <c r="S63" s="6">
        <v>0.96</v>
      </c>
      <c r="T63" s="6">
        <v>0.36</v>
      </c>
      <c r="U63" s="6">
        <v>9.9</v>
      </c>
      <c r="V63" s="6"/>
      <c r="W63" s="6">
        <v>0.437</v>
      </c>
      <c r="X63" s="6">
        <v>1.2999999999999999E-2</v>
      </c>
      <c r="Y63" s="6">
        <v>0.13500000000000001</v>
      </c>
      <c r="AB63" s="6">
        <f t="shared" si="0"/>
        <v>98.587999999999994</v>
      </c>
    </row>
    <row r="64" spans="1:28">
      <c r="A64" s="2" t="s">
        <v>14</v>
      </c>
      <c r="B64" s="2" t="s">
        <v>15</v>
      </c>
      <c r="C64" s="2" t="s">
        <v>1</v>
      </c>
      <c r="D64" s="2" t="s">
        <v>16</v>
      </c>
      <c r="E64" s="17" t="s">
        <v>19</v>
      </c>
      <c r="F64" s="2" t="s">
        <v>418</v>
      </c>
      <c r="G64" s="5" t="s">
        <v>345</v>
      </c>
      <c r="H64" s="6">
        <v>37.840000000000003</v>
      </c>
      <c r="I64" s="6">
        <v>2.1</v>
      </c>
      <c r="J64" s="6">
        <v>0.75</v>
      </c>
      <c r="K64" s="2">
        <v>9.06</v>
      </c>
      <c r="L64" s="2">
        <v>8.16</v>
      </c>
      <c r="M64" s="6">
        <v>0.18</v>
      </c>
      <c r="N64" s="6">
        <v>30.35</v>
      </c>
      <c r="O64" s="6">
        <v>1.1200000000000001</v>
      </c>
      <c r="P64" s="6">
        <v>0.03</v>
      </c>
      <c r="Q64" s="6">
        <v>0.05</v>
      </c>
      <c r="R64" s="6"/>
      <c r="S64" s="6">
        <v>0.27</v>
      </c>
      <c r="T64" s="6">
        <v>0.42</v>
      </c>
      <c r="U64" s="6">
        <v>9.8000000000000007</v>
      </c>
      <c r="V64" s="6"/>
      <c r="W64" s="6">
        <v>0.21</v>
      </c>
      <c r="X64" s="6"/>
      <c r="Y64" s="6"/>
      <c r="AB64" s="6">
        <f t="shared" si="0"/>
        <v>100.34</v>
      </c>
    </row>
    <row r="65" spans="1:28">
      <c r="A65" s="2" t="s">
        <v>14</v>
      </c>
      <c r="B65" s="2" t="s">
        <v>15</v>
      </c>
      <c r="C65" s="2" t="s">
        <v>1</v>
      </c>
      <c r="D65" s="2" t="s">
        <v>16</v>
      </c>
      <c r="E65" s="17" t="s">
        <v>19</v>
      </c>
      <c r="F65" s="2" t="s">
        <v>419</v>
      </c>
      <c r="G65" s="5" t="s">
        <v>346</v>
      </c>
      <c r="H65" s="6">
        <v>37.97</v>
      </c>
      <c r="I65" s="6">
        <v>3.05</v>
      </c>
      <c r="J65" s="6">
        <v>0.88</v>
      </c>
      <c r="K65" s="2">
        <v>7.43</v>
      </c>
      <c r="L65" s="2">
        <v>7.47</v>
      </c>
      <c r="M65" s="6">
        <v>0.18</v>
      </c>
      <c r="N65" s="6">
        <v>28.84</v>
      </c>
      <c r="O65" s="6">
        <v>1.82</v>
      </c>
      <c r="P65" s="6">
        <v>0.03</v>
      </c>
      <c r="Q65" s="6">
        <v>0.04</v>
      </c>
      <c r="R65" s="6"/>
      <c r="S65" s="6">
        <v>0.46</v>
      </c>
      <c r="T65" s="6">
        <v>0.42</v>
      </c>
      <c r="U65" s="6">
        <v>10.4</v>
      </c>
      <c r="V65" s="6"/>
      <c r="W65" s="6">
        <v>0.23</v>
      </c>
      <c r="X65" s="6"/>
      <c r="Y65" s="6"/>
      <c r="AB65" s="6">
        <f t="shared" si="0"/>
        <v>99.22</v>
      </c>
    </row>
    <row r="66" spans="1:28">
      <c r="A66" s="2" t="s">
        <v>14</v>
      </c>
      <c r="B66" s="2" t="s">
        <v>15</v>
      </c>
      <c r="C66" s="2" t="s">
        <v>1</v>
      </c>
      <c r="D66" s="2" t="s">
        <v>16</v>
      </c>
      <c r="E66" s="17" t="s">
        <v>19</v>
      </c>
      <c r="F66" s="2" t="s">
        <v>420</v>
      </c>
      <c r="G66" s="5" t="s">
        <v>347</v>
      </c>
      <c r="H66" s="6">
        <v>37.4</v>
      </c>
      <c r="I66" s="6">
        <v>2</v>
      </c>
      <c r="J66" s="6">
        <v>0.56000000000000005</v>
      </c>
      <c r="K66" s="2">
        <v>9.4499999999999993</v>
      </c>
      <c r="L66" s="2">
        <v>6.03</v>
      </c>
      <c r="M66" s="6">
        <v>0.18</v>
      </c>
      <c r="N66" s="6">
        <v>34.479999999999997</v>
      </c>
      <c r="O66" s="6">
        <v>1.1200000000000001</v>
      </c>
      <c r="P66" s="6">
        <v>0.12</v>
      </c>
      <c r="Q66" s="6">
        <v>0.12</v>
      </c>
      <c r="R66" s="6">
        <v>0.01</v>
      </c>
      <c r="S66" s="6">
        <v>7.0000000000000007E-2</v>
      </c>
      <c r="T66" s="6">
        <v>0.87</v>
      </c>
      <c r="U66" s="6">
        <v>7.7</v>
      </c>
      <c r="V66" s="6"/>
      <c r="W66" s="6">
        <v>0.34</v>
      </c>
      <c r="X66" s="6">
        <v>0.02</v>
      </c>
      <c r="Y66" s="6">
        <v>0.02</v>
      </c>
      <c r="Z66" s="2">
        <v>0.63</v>
      </c>
      <c r="AB66" s="6">
        <f t="shared" si="0"/>
        <v>101.12</v>
      </c>
    </row>
    <row r="67" spans="1:28">
      <c r="A67" s="2" t="s">
        <v>14</v>
      </c>
      <c r="B67" s="2" t="s">
        <v>65</v>
      </c>
      <c r="C67" s="2" t="s">
        <v>66</v>
      </c>
      <c r="D67" s="2" t="s">
        <v>16</v>
      </c>
      <c r="E67" s="17" t="s">
        <v>19</v>
      </c>
      <c r="F67" s="2" t="s">
        <v>458</v>
      </c>
      <c r="G67" s="5" t="s">
        <v>112</v>
      </c>
      <c r="H67" s="6">
        <v>45.89</v>
      </c>
      <c r="I67" s="6">
        <v>9.19</v>
      </c>
      <c r="J67" s="6">
        <v>3.09</v>
      </c>
      <c r="K67" s="2">
        <v>4.41</v>
      </c>
      <c r="L67" s="2">
        <v>9.66</v>
      </c>
      <c r="M67" s="6">
        <v>0.188</v>
      </c>
      <c r="N67" s="6">
        <v>8.76</v>
      </c>
      <c r="O67" s="6">
        <v>12.03</v>
      </c>
      <c r="P67" s="6">
        <v>1.96</v>
      </c>
      <c r="Q67" s="6">
        <v>0.79</v>
      </c>
      <c r="R67" s="6">
        <v>0.26</v>
      </c>
      <c r="S67" s="6">
        <v>0.56999999999999995</v>
      </c>
      <c r="T67" s="6">
        <v>0.2</v>
      </c>
      <c r="U67" s="6">
        <v>2.98</v>
      </c>
      <c r="V67" s="6"/>
      <c r="W67" s="6">
        <v>0.03</v>
      </c>
      <c r="X67" s="6">
        <v>8.9999999999999993E-3</v>
      </c>
      <c r="Y67" s="6">
        <v>1.7999999999999999E-2</v>
      </c>
      <c r="Z67" s="2">
        <v>0.09</v>
      </c>
      <c r="AA67" s="2">
        <v>0.05</v>
      </c>
      <c r="AB67" s="6">
        <f t="shared" si="0"/>
        <v>100.17500000000001</v>
      </c>
    </row>
    <row r="68" spans="1:28">
      <c r="A68" s="2" t="s">
        <v>14</v>
      </c>
      <c r="B68" s="2" t="s">
        <v>107</v>
      </c>
      <c r="C68" s="2" t="s">
        <v>108</v>
      </c>
      <c r="D68" s="2" t="s">
        <v>20</v>
      </c>
      <c r="E68" s="2" t="s">
        <v>21</v>
      </c>
      <c r="F68" s="17" t="s">
        <v>110</v>
      </c>
      <c r="G68" s="5" t="s">
        <v>258</v>
      </c>
      <c r="H68" s="6">
        <v>42</v>
      </c>
      <c r="I68" s="6">
        <v>6.7</v>
      </c>
      <c r="J68" s="6">
        <v>1.93</v>
      </c>
      <c r="K68" s="2">
        <v>3.25</v>
      </c>
      <c r="L68" s="2">
        <v>12.69</v>
      </c>
      <c r="M68" s="6">
        <v>0.21</v>
      </c>
      <c r="N68" s="6">
        <v>17.37</v>
      </c>
      <c r="O68" s="6">
        <v>8.34</v>
      </c>
      <c r="P68" s="6">
        <v>0.25</v>
      </c>
      <c r="Q68" s="6">
        <v>0.08</v>
      </c>
      <c r="R68" s="6">
        <v>0.18</v>
      </c>
      <c r="S68" s="6">
        <v>0.52</v>
      </c>
      <c r="T68" s="6"/>
      <c r="U68" s="6">
        <v>5.23</v>
      </c>
      <c r="V68" s="6"/>
      <c r="W68" s="6">
        <v>0.114</v>
      </c>
      <c r="X68" s="6">
        <v>1.2E-2</v>
      </c>
      <c r="Y68" s="6">
        <v>3.4000000000000002E-2</v>
      </c>
      <c r="Z68" s="2">
        <v>0.26</v>
      </c>
      <c r="AA68" s="2">
        <v>0.04</v>
      </c>
      <c r="AB68" s="6">
        <f t="shared" ref="AB68:AB131" si="1">SUM(H68:AA68)</f>
        <v>99.210000000000036</v>
      </c>
    </row>
    <row r="69" spans="1:28">
      <c r="A69" s="2" t="s">
        <v>14</v>
      </c>
      <c r="B69" s="2" t="s">
        <v>65</v>
      </c>
      <c r="C69" s="2" t="s">
        <v>66</v>
      </c>
      <c r="D69" s="17" t="s">
        <v>60</v>
      </c>
      <c r="E69" s="17" t="s">
        <v>23</v>
      </c>
      <c r="F69" s="2" t="s">
        <v>67</v>
      </c>
      <c r="G69" s="5" t="s">
        <v>74</v>
      </c>
      <c r="H69" s="6">
        <v>37.06</v>
      </c>
      <c r="I69" s="6">
        <v>3.4</v>
      </c>
      <c r="J69" s="6">
        <v>0.85</v>
      </c>
      <c r="K69" s="2">
        <v>9.8699999999999992</v>
      </c>
      <c r="L69" s="2">
        <v>10.119999999999999</v>
      </c>
      <c r="M69" s="6">
        <v>0.16</v>
      </c>
      <c r="N69" s="6">
        <v>26.47</v>
      </c>
      <c r="O69" s="6">
        <v>3.11</v>
      </c>
      <c r="P69" s="6">
        <v>0.19</v>
      </c>
      <c r="Q69" s="6">
        <v>0.3</v>
      </c>
      <c r="R69" s="6">
        <v>0.05</v>
      </c>
      <c r="S69" s="6">
        <v>0.44</v>
      </c>
      <c r="T69" s="6">
        <v>0.23</v>
      </c>
      <c r="U69" s="6">
        <v>7.47</v>
      </c>
      <c r="V69" s="6"/>
      <c r="W69" s="6">
        <v>0.13</v>
      </c>
      <c r="X69" s="6">
        <v>0.02</v>
      </c>
      <c r="Y69" s="6">
        <v>0.03</v>
      </c>
      <c r="Z69" s="2">
        <v>0.49</v>
      </c>
      <c r="AA69" s="2">
        <v>0.01</v>
      </c>
      <c r="AB69" s="6">
        <f t="shared" si="1"/>
        <v>100.39999999999998</v>
      </c>
    </row>
    <row r="70" spans="1:28">
      <c r="A70" s="2" t="s">
        <v>14</v>
      </c>
      <c r="B70" s="2" t="s">
        <v>65</v>
      </c>
      <c r="C70" s="2" t="s">
        <v>66</v>
      </c>
      <c r="D70" s="2" t="s">
        <v>16</v>
      </c>
      <c r="E70" s="17" t="s">
        <v>19</v>
      </c>
      <c r="F70" s="2" t="s">
        <v>67</v>
      </c>
      <c r="G70" s="5" t="s">
        <v>75</v>
      </c>
      <c r="H70" s="6">
        <v>47.18</v>
      </c>
      <c r="I70" s="6">
        <v>13.18</v>
      </c>
      <c r="J70" s="6">
        <v>3.7</v>
      </c>
      <c r="K70" s="2">
        <v>4.7</v>
      </c>
      <c r="L70" s="2">
        <v>10.78</v>
      </c>
      <c r="M70" s="6">
        <v>0.13</v>
      </c>
      <c r="N70" s="6">
        <v>4.38</v>
      </c>
      <c r="O70" s="6">
        <v>8.4700000000000006</v>
      </c>
      <c r="P70" s="6">
        <v>3.55</v>
      </c>
      <c r="Q70" s="6">
        <v>0.85</v>
      </c>
      <c r="R70" s="6">
        <v>0.22</v>
      </c>
      <c r="S70" s="6"/>
      <c r="T70" s="6">
        <v>0.38</v>
      </c>
      <c r="U70" s="6">
        <v>2.31</v>
      </c>
      <c r="V70" s="6"/>
      <c r="W70" s="6"/>
      <c r="X70" s="6"/>
      <c r="Y70" s="6"/>
      <c r="Z70" s="2">
        <v>0.01</v>
      </c>
      <c r="AA70" s="2">
        <v>0.01</v>
      </c>
      <c r="AB70" s="6">
        <f t="shared" si="1"/>
        <v>99.85</v>
      </c>
    </row>
    <row r="71" spans="1:28">
      <c r="A71" s="2" t="s">
        <v>14</v>
      </c>
      <c r="B71" s="2" t="s">
        <v>65</v>
      </c>
      <c r="C71" s="2" t="s">
        <v>66</v>
      </c>
      <c r="D71" s="2" t="s">
        <v>20</v>
      </c>
      <c r="E71" s="2" t="s">
        <v>21</v>
      </c>
      <c r="F71" s="2" t="s">
        <v>67</v>
      </c>
      <c r="G71" s="5" t="s">
        <v>76</v>
      </c>
      <c r="H71" s="6">
        <v>43.94</v>
      </c>
      <c r="I71" s="6">
        <v>14.65</v>
      </c>
      <c r="J71" s="6">
        <v>3.26</v>
      </c>
      <c r="K71" s="2">
        <v>4.45</v>
      </c>
      <c r="L71" s="2">
        <v>10.38</v>
      </c>
      <c r="M71" s="6">
        <v>0.18</v>
      </c>
      <c r="N71" s="6">
        <v>5.38</v>
      </c>
      <c r="O71" s="6">
        <v>10.92</v>
      </c>
      <c r="P71" s="6">
        <v>2.76</v>
      </c>
      <c r="Q71" s="6">
        <v>0.61</v>
      </c>
      <c r="R71" s="6">
        <v>0.11</v>
      </c>
      <c r="S71" s="6">
        <v>0.31</v>
      </c>
      <c r="T71" s="6">
        <v>0.1</v>
      </c>
      <c r="U71" s="6">
        <v>2.67</v>
      </c>
      <c r="V71" s="6"/>
      <c r="W71" s="6"/>
      <c r="X71" s="6"/>
      <c r="Y71" s="6"/>
      <c r="Z71" s="2">
        <v>1.2999999999999999E-2</v>
      </c>
      <c r="AA71" s="2">
        <v>9.9000000000000005E-2</v>
      </c>
      <c r="AB71" s="6">
        <f t="shared" si="1"/>
        <v>99.832000000000008</v>
      </c>
    </row>
    <row r="72" spans="1:28">
      <c r="A72" s="2" t="s">
        <v>14</v>
      </c>
      <c r="B72" s="2" t="s">
        <v>65</v>
      </c>
      <c r="C72" s="2" t="s">
        <v>66</v>
      </c>
      <c r="D72" s="2" t="s">
        <v>20</v>
      </c>
      <c r="E72" s="2" t="s">
        <v>21</v>
      </c>
      <c r="F72" s="2" t="s">
        <v>67</v>
      </c>
      <c r="G72" s="5" t="s">
        <v>24</v>
      </c>
      <c r="H72" s="6">
        <v>46.84</v>
      </c>
      <c r="I72" s="6">
        <v>15.24</v>
      </c>
      <c r="J72" s="6">
        <v>3.19</v>
      </c>
      <c r="K72" s="2">
        <v>5.99</v>
      </c>
      <c r="L72" s="2">
        <v>8.67</v>
      </c>
      <c r="M72" s="6">
        <v>0.2</v>
      </c>
      <c r="N72" s="6">
        <v>4.05</v>
      </c>
      <c r="O72" s="6">
        <v>3.42</v>
      </c>
      <c r="P72" s="6">
        <v>4.29</v>
      </c>
      <c r="Q72" s="6">
        <v>1.03</v>
      </c>
      <c r="R72" s="6">
        <v>0.42</v>
      </c>
      <c r="S72" s="6">
        <v>0.28000000000000003</v>
      </c>
      <c r="T72" s="6">
        <v>0.3</v>
      </c>
      <c r="U72" s="6">
        <v>4.57</v>
      </c>
      <c r="V72" s="6"/>
      <c r="W72" s="6">
        <v>5.0000000000000001E-3</v>
      </c>
      <c r="X72" s="6">
        <v>6.0000000000000001E-3</v>
      </c>
      <c r="Y72" s="6">
        <v>2E-3</v>
      </c>
      <c r="Z72" s="2" t="s">
        <v>844</v>
      </c>
      <c r="AA72" s="2">
        <v>0.03</v>
      </c>
      <c r="AB72" s="6">
        <f t="shared" si="1"/>
        <v>98.533000000000001</v>
      </c>
    </row>
    <row r="73" spans="1:28">
      <c r="A73" s="2" t="s">
        <v>14</v>
      </c>
      <c r="B73" s="2" t="s">
        <v>15</v>
      </c>
      <c r="C73" s="2" t="s">
        <v>1</v>
      </c>
      <c r="D73" s="2" t="s">
        <v>20</v>
      </c>
      <c r="E73" s="2" t="s">
        <v>21</v>
      </c>
      <c r="F73" s="2" t="s">
        <v>421</v>
      </c>
      <c r="G73" s="5" t="s">
        <v>248</v>
      </c>
      <c r="H73" s="6">
        <v>41.78</v>
      </c>
      <c r="I73" s="6">
        <v>5.89</v>
      </c>
      <c r="J73" s="6">
        <v>3.76</v>
      </c>
      <c r="K73" s="2">
        <v>1.77</v>
      </c>
      <c r="L73" s="2">
        <v>14.91</v>
      </c>
      <c r="M73" s="6">
        <v>0.22</v>
      </c>
      <c r="N73" s="6">
        <v>11.23</v>
      </c>
      <c r="O73" s="6">
        <v>8.58</v>
      </c>
      <c r="P73" s="6">
        <v>0.32</v>
      </c>
      <c r="Q73" s="6">
        <v>0.7</v>
      </c>
      <c r="R73" s="6">
        <v>0.09</v>
      </c>
      <c r="S73" s="6">
        <v>0.11</v>
      </c>
      <c r="T73" s="6">
        <v>0.38</v>
      </c>
      <c r="U73" s="6">
        <v>6.05</v>
      </c>
      <c r="V73" s="6"/>
      <c r="W73" s="6">
        <v>1.0999999999999999E-2</v>
      </c>
      <c r="X73" s="6">
        <v>0.01</v>
      </c>
      <c r="Y73" s="6">
        <v>4.0000000000000001E-3</v>
      </c>
      <c r="Z73" s="2">
        <v>0.05</v>
      </c>
      <c r="AA73" s="2">
        <v>0.12</v>
      </c>
      <c r="AB73" s="6">
        <f t="shared" si="1"/>
        <v>95.984999999999999</v>
      </c>
    </row>
    <row r="74" spans="1:28">
      <c r="A74" s="2" t="s">
        <v>14</v>
      </c>
      <c r="B74" s="2" t="s">
        <v>15</v>
      </c>
      <c r="C74" s="2" t="s">
        <v>1</v>
      </c>
      <c r="D74" s="2" t="s">
        <v>16</v>
      </c>
      <c r="E74" s="17" t="s">
        <v>19</v>
      </c>
      <c r="F74" s="2" t="s">
        <v>422</v>
      </c>
      <c r="G74" s="5" t="s">
        <v>26</v>
      </c>
      <c r="H74" s="6">
        <v>39.700000000000003</v>
      </c>
      <c r="I74" s="6">
        <v>6.97</v>
      </c>
      <c r="J74" s="6">
        <v>2.16</v>
      </c>
      <c r="K74" s="2">
        <v>2.56</v>
      </c>
      <c r="L74" s="2">
        <v>13.62</v>
      </c>
      <c r="M74" s="6">
        <v>0.21</v>
      </c>
      <c r="N74" s="6">
        <v>16.18</v>
      </c>
      <c r="O74" s="6">
        <v>8.27</v>
      </c>
      <c r="P74" s="6">
        <v>0.18</v>
      </c>
      <c r="Q74" s="6">
        <v>0.03</v>
      </c>
      <c r="R74" s="6">
        <v>0.22</v>
      </c>
      <c r="S74" s="6">
        <v>0.03</v>
      </c>
      <c r="T74" s="6">
        <v>0.2</v>
      </c>
      <c r="U74" s="6">
        <v>7.4</v>
      </c>
      <c r="V74" s="6"/>
      <c r="W74" s="6">
        <v>0.13100000000000001</v>
      </c>
      <c r="X74" s="6">
        <v>1.4999999999999999E-2</v>
      </c>
      <c r="Y74" s="6">
        <v>0.03</v>
      </c>
      <c r="Z74" s="2">
        <v>0.25</v>
      </c>
      <c r="AA74" s="2">
        <v>0.04</v>
      </c>
      <c r="AB74" s="6">
        <f t="shared" si="1"/>
        <v>98.196000000000026</v>
      </c>
    </row>
    <row r="75" spans="1:28">
      <c r="A75" s="2" t="s">
        <v>14</v>
      </c>
      <c r="B75" s="2" t="s">
        <v>15</v>
      </c>
      <c r="C75" s="2" t="s">
        <v>1</v>
      </c>
      <c r="D75" s="2" t="s">
        <v>22</v>
      </c>
      <c r="E75" s="17" t="s">
        <v>23</v>
      </c>
      <c r="F75" s="2" t="s">
        <v>423</v>
      </c>
      <c r="G75" s="2" t="s">
        <v>78</v>
      </c>
      <c r="H75" s="6">
        <v>41.32</v>
      </c>
      <c r="I75" s="6">
        <v>7.28</v>
      </c>
      <c r="J75" s="6">
        <v>3.68</v>
      </c>
      <c r="K75" s="2">
        <v>5.38</v>
      </c>
      <c r="L75" s="2">
        <v>12.06</v>
      </c>
      <c r="M75" s="6">
        <v>0.14000000000000001</v>
      </c>
      <c r="N75" s="6">
        <v>9.82</v>
      </c>
      <c r="O75" s="6">
        <v>15.71</v>
      </c>
      <c r="P75" s="6">
        <v>0.96</v>
      </c>
      <c r="Q75" s="6">
        <v>7.0000000000000007E-2</v>
      </c>
      <c r="R75" s="6">
        <v>0.51</v>
      </c>
      <c r="S75" s="6">
        <v>0.79</v>
      </c>
      <c r="T75" s="6">
        <v>0.12</v>
      </c>
      <c r="U75" s="6">
        <v>1.96</v>
      </c>
      <c r="V75" s="6"/>
      <c r="W75" s="6"/>
      <c r="X75" s="6"/>
      <c r="Y75" s="6"/>
      <c r="Z75" s="2">
        <v>0.05</v>
      </c>
      <c r="AA75" s="2">
        <v>0.11</v>
      </c>
      <c r="AB75" s="6">
        <f t="shared" si="1"/>
        <v>99.960000000000008</v>
      </c>
    </row>
    <row r="76" spans="1:28">
      <c r="A76" s="2" t="s">
        <v>14</v>
      </c>
      <c r="B76" s="2" t="s">
        <v>65</v>
      </c>
      <c r="C76" s="2" t="s">
        <v>66</v>
      </c>
      <c r="D76" s="2" t="s">
        <v>22</v>
      </c>
      <c r="E76" s="2" t="s">
        <v>77</v>
      </c>
      <c r="F76" s="2" t="s">
        <v>67</v>
      </c>
      <c r="G76" s="5" t="s">
        <v>249</v>
      </c>
      <c r="H76" s="6">
        <v>41.62</v>
      </c>
      <c r="I76" s="6">
        <v>6.76</v>
      </c>
      <c r="J76" s="6">
        <v>2.0099999999999998</v>
      </c>
      <c r="K76" s="2">
        <v>2.12</v>
      </c>
      <c r="L76" s="2">
        <v>14.7</v>
      </c>
      <c r="M76" s="6">
        <v>0.26</v>
      </c>
      <c r="N76" s="6">
        <v>16.239999999999998</v>
      </c>
      <c r="O76" s="6">
        <v>8.51</v>
      </c>
      <c r="P76" s="6">
        <v>0.16</v>
      </c>
      <c r="Q76" s="6">
        <v>0.04</v>
      </c>
      <c r="R76" s="6">
        <v>0.16</v>
      </c>
      <c r="S76" s="6">
        <v>0.04</v>
      </c>
      <c r="T76" s="6">
        <v>0.38</v>
      </c>
      <c r="U76" s="6">
        <v>0.64</v>
      </c>
      <c r="V76" s="6"/>
      <c r="W76" s="6">
        <v>7.6999999999999999E-2</v>
      </c>
      <c r="X76" s="6">
        <v>1.0999999999999999E-2</v>
      </c>
      <c r="Y76" s="6">
        <v>0.37</v>
      </c>
      <c r="Z76" s="2">
        <v>0.26</v>
      </c>
      <c r="AA76" s="2">
        <v>0.04</v>
      </c>
      <c r="AB76" s="6">
        <f t="shared" si="1"/>
        <v>94.39800000000001</v>
      </c>
    </row>
    <row r="77" spans="1:28">
      <c r="A77" s="2" t="s">
        <v>14</v>
      </c>
      <c r="B77" s="2" t="s">
        <v>15</v>
      </c>
      <c r="C77" s="2" t="s">
        <v>1</v>
      </c>
      <c r="D77" s="2" t="s">
        <v>16</v>
      </c>
      <c r="E77" s="17" t="s">
        <v>17</v>
      </c>
      <c r="F77" s="2" t="s">
        <v>424</v>
      </c>
      <c r="G77" s="5" t="s">
        <v>28</v>
      </c>
      <c r="H77" s="6">
        <v>41</v>
      </c>
      <c r="I77" s="6">
        <v>9.56</v>
      </c>
      <c r="J77" s="6">
        <v>3.15</v>
      </c>
      <c r="K77" s="2">
        <v>8.44</v>
      </c>
      <c r="L77" s="2">
        <v>10.75</v>
      </c>
      <c r="M77" s="6">
        <v>0.25700000000000001</v>
      </c>
      <c r="N77" s="6">
        <v>8.44</v>
      </c>
      <c r="O77" s="6">
        <v>11.69</v>
      </c>
      <c r="P77" s="6">
        <v>1.23</v>
      </c>
      <c r="Q77" s="6">
        <v>0.55000000000000004</v>
      </c>
      <c r="R77" s="6">
        <v>0.23</v>
      </c>
      <c r="S77" s="6">
        <v>0.01</v>
      </c>
      <c r="T77" s="6">
        <v>0.16</v>
      </c>
      <c r="U77" s="6">
        <v>3.57</v>
      </c>
      <c r="V77" s="6"/>
      <c r="W77" s="6">
        <v>0.02</v>
      </c>
      <c r="X77" s="6">
        <v>1.2E-2</v>
      </c>
      <c r="Y77" s="6">
        <v>1.2999999999999999E-2</v>
      </c>
      <c r="Z77" s="2">
        <v>0.06</v>
      </c>
      <c r="AA77" s="2">
        <v>0.05</v>
      </c>
      <c r="AB77" s="6">
        <f t="shared" si="1"/>
        <v>99.192000000000007</v>
      </c>
    </row>
    <row r="78" spans="1:28">
      <c r="A78" s="2" t="s">
        <v>14</v>
      </c>
      <c r="B78" s="2" t="s">
        <v>15</v>
      </c>
      <c r="C78" s="2" t="s">
        <v>1</v>
      </c>
      <c r="D78" s="2" t="s">
        <v>22</v>
      </c>
      <c r="E78" s="17" t="s">
        <v>23</v>
      </c>
      <c r="F78" s="2" t="s">
        <v>425</v>
      </c>
      <c r="G78" s="5" t="s">
        <v>29</v>
      </c>
      <c r="H78" s="6">
        <v>44.41</v>
      </c>
      <c r="I78" s="6">
        <v>6.13</v>
      </c>
      <c r="J78" s="6">
        <v>2</v>
      </c>
      <c r="K78" s="2">
        <v>2.02</v>
      </c>
      <c r="L78" s="2">
        <v>10.17</v>
      </c>
      <c r="M78" s="6">
        <v>0.25600000000000001</v>
      </c>
      <c r="N78" s="6">
        <v>15.05</v>
      </c>
      <c r="O78" s="6">
        <v>13.95</v>
      </c>
      <c r="P78" s="6">
        <v>0.3</v>
      </c>
      <c r="Q78" s="6">
        <v>0.12</v>
      </c>
      <c r="R78" s="6">
        <v>0.12</v>
      </c>
      <c r="S78" s="6">
        <v>0.13</v>
      </c>
      <c r="T78" s="6">
        <v>0.28000000000000003</v>
      </c>
      <c r="U78" s="6">
        <v>4.28</v>
      </c>
      <c r="V78" s="6"/>
      <c r="W78" s="6">
        <v>2.5000000000000001E-2</v>
      </c>
      <c r="X78" s="6">
        <v>8.0000000000000002E-3</v>
      </c>
      <c r="Y78" s="6">
        <v>0.23300000000000001</v>
      </c>
      <c r="Z78" s="2">
        <v>0.24</v>
      </c>
      <c r="AA78" s="2">
        <v>0.01</v>
      </c>
      <c r="AB78" s="6">
        <f t="shared" si="1"/>
        <v>99.732000000000014</v>
      </c>
    </row>
    <row r="79" spans="1:28">
      <c r="A79" s="2" t="s">
        <v>14</v>
      </c>
      <c r="B79" s="2" t="s">
        <v>15</v>
      </c>
      <c r="C79" s="2" t="s">
        <v>1</v>
      </c>
      <c r="D79" s="2" t="s">
        <v>22</v>
      </c>
      <c r="E79" s="17" t="s">
        <v>23</v>
      </c>
      <c r="F79" s="2" t="s">
        <v>426</v>
      </c>
      <c r="G79" s="5" t="s">
        <v>79</v>
      </c>
      <c r="H79" s="6">
        <v>36.81</v>
      </c>
      <c r="I79" s="6">
        <v>2.97</v>
      </c>
      <c r="J79" s="6">
        <v>0.81</v>
      </c>
      <c r="K79" s="2">
        <v>5.12</v>
      </c>
      <c r="L79" s="2">
        <v>13.26</v>
      </c>
      <c r="M79" s="6">
        <v>0.19</v>
      </c>
      <c r="N79" s="6">
        <v>30.05</v>
      </c>
      <c r="O79" s="6">
        <v>2.02</v>
      </c>
      <c r="P79" s="6">
        <v>0.14000000000000001</v>
      </c>
      <c r="Q79" s="6">
        <v>0.31</v>
      </c>
      <c r="R79" s="6">
        <v>0.05</v>
      </c>
      <c r="S79" s="6">
        <v>0.39</v>
      </c>
      <c r="T79" s="6">
        <v>0.18</v>
      </c>
      <c r="U79" s="6">
        <v>6.53</v>
      </c>
      <c r="V79" s="6"/>
      <c r="W79" s="6">
        <v>0.15</v>
      </c>
      <c r="X79" s="6">
        <v>1.2999999999999999E-2</v>
      </c>
      <c r="Y79" s="6">
        <v>1.7000000000000001E-2</v>
      </c>
      <c r="Z79" s="2">
        <v>0.59699999999999998</v>
      </c>
      <c r="AA79" s="2">
        <v>0.05</v>
      </c>
      <c r="AB79" s="6">
        <f t="shared" si="1"/>
        <v>99.656999999999996</v>
      </c>
    </row>
    <row r="80" spans="1:28">
      <c r="A80" s="2" t="s">
        <v>14</v>
      </c>
      <c r="B80" s="2" t="s">
        <v>65</v>
      </c>
      <c r="C80" s="2" t="s">
        <v>66</v>
      </c>
      <c r="D80" s="2" t="s">
        <v>16</v>
      </c>
      <c r="E80" s="17" t="s">
        <v>19</v>
      </c>
      <c r="F80" s="2" t="s">
        <v>67</v>
      </c>
      <c r="G80" s="5" t="s">
        <v>197</v>
      </c>
      <c r="H80" s="6">
        <v>40.35</v>
      </c>
      <c r="I80" s="6">
        <v>5.92</v>
      </c>
      <c r="J80" s="6">
        <v>1.7</v>
      </c>
      <c r="K80" s="2">
        <v>3.18</v>
      </c>
      <c r="L80" s="2">
        <v>15.55</v>
      </c>
      <c r="M80" s="6">
        <v>0.21099999999999999</v>
      </c>
      <c r="N80" s="6">
        <v>18.27</v>
      </c>
      <c r="O80" s="6">
        <v>6.47</v>
      </c>
      <c r="P80" s="6">
        <v>0.16</v>
      </c>
      <c r="Q80" s="6">
        <v>0.05</v>
      </c>
      <c r="R80" s="6">
        <v>0.17</v>
      </c>
      <c r="S80" s="6">
        <v>0.48</v>
      </c>
      <c r="T80" s="6">
        <v>0.08</v>
      </c>
      <c r="U80" s="6">
        <v>6.26</v>
      </c>
      <c r="V80" s="6"/>
      <c r="W80" s="6">
        <v>8.3000000000000004E-2</v>
      </c>
      <c r="X80" s="6">
        <v>1.4E-2</v>
      </c>
      <c r="Y80" s="6">
        <v>0.128</v>
      </c>
      <c r="Z80" s="2">
        <v>0.28999999999999998</v>
      </c>
      <c r="AA80" s="2">
        <v>0.03</v>
      </c>
      <c r="AB80" s="6">
        <f t="shared" si="1"/>
        <v>99.396000000000001</v>
      </c>
    </row>
    <row r="81" spans="1:28">
      <c r="A81" s="2" t="s">
        <v>14</v>
      </c>
      <c r="B81" s="2" t="s">
        <v>15</v>
      </c>
      <c r="C81" s="2" t="s">
        <v>1</v>
      </c>
      <c r="D81" s="2" t="s">
        <v>22</v>
      </c>
      <c r="E81" s="17" t="s">
        <v>23</v>
      </c>
      <c r="F81" s="2" t="s">
        <v>427</v>
      </c>
      <c r="G81" s="5" t="s">
        <v>31</v>
      </c>
      <c r="H81" s="6">
        <v>42.24</v>
      </c>
      <c r="I81" s="6">
        <v>6.39</v>
      </c>
      <c r="J81" s="6">
        <v>1.75</v>
      </c>
      <c r="K81" s="2">
        <v>7.23</v>
      </c>
      <c r="L81" s="2">
        <v>7.71</v>
      </c>
      <c r="M81" s="6">
        <v>9.7000000000000003E-2</v>
      </c>
      <c r="N81" s="6">
        <v>16.309999999999999</v>
      </c>
      <c r="O81" s="6">
        <v>11.44</v>
      </c>
      <c r="P81" s="6">
        <v>0.11</v>
      </c>
      <c r="Q81" s="6">
        <v>0.02</v>
      </c>
      <c r="R81" s="6">
        <v>0.14000000000000001</v>
      </c>
      <c r="S81" s="6">
        <v>0.05</v>
      </c>
      <c r="T81" s="6">
        <v>0.82</v>
      </c>
      <c r="U81" s="6">
        <v>4.54</v>
      </c>
      <c r="V81" s="6"/>
      <c r="W81" s="6">
        <v>3.7999999999999999E-2</v>
      </c>
      <c r="X81" s="6">
        <v>1.2E-2</v>
      </c>
      <c r="Y81" s="6">
        <v>2.3E-2</v>
      </c>
      <c r="Z81" s="2">
        <v>0.32</v>
      </c>
      <c r="AA81" s="2">
        <v>0.05</v>
      </c>
      <c r="AB81" s="6">
        <f t="shared" si="1"/>
        <v>99.289999999999964</v>
      </c>
    </row>
    <row r="82" spans="1:28">
      <c r="A82" s="2" t="s">
        <v>14</v>
      </c>
      <c r="B82" s="2" t="s">
        <v>15</v>
      </c>
      <c r="C82" s="2" t="s">
        <v>1</v>
      </c>
      <c r="D82" s="2" t="s">
        <v>22</v>
      </c>
      <c r="E82" s="17" t="s">
        <v>23</v>
      </c>
      <c r="F82" s="2" t="s">
        <v>428</v>
      </c>
      <c r="G82" s="5" t="s">
        <v>245</v>
      </c>
      <c r="H82" s="6">
        <v>36.119999999999997</v>
      </c>
      <c r="I82" s="6">
        <v>3.14</v>
      </c>
      <c r="J82" s="6">
        <v>0.95</v>
      </c>
      <c r="K82" s="2">
        <v>8.07</v>
      </c>
      <c r="L82" s="2">
        <v>6.87</v>
      </c>
      <c r="M82" s="6">
        <v>0.18</v>
      </c>
      <c r="N82" s="6">
        <v>29.08</v>
      </c>
      <c r="O82" s="6">
        <v>2.23</v>
      </c>
      <c r="P82" s="6">
        <v>0.1</v>
      </c>
      <c r="Q82" s="6">
        <v>0.1</v>
      </c>
      <c r="R82" s="6">
        <v>0.1</v>
      </c>
      <c r="S82" s="6">
        <v>0.19</v>
      </c>
      <c r="T82" s="6">
        <v>0.57999999999999996</v>
      </c>
      <c r="U82" s="6">
        <v>11.12</v>
      </c>
      <c r="V82" s="6"/>
      <c r="W82" s="6">
        <v>0.186</v>
      </c>
      <c r="X82" s="6">
        <v>0.28899999999999998</v>
      </c>
      <c r="Y82" s="6">
        <v>1.7999999999999999E-2</v>
      </c>
      <c r="Z82" s="2">
        <v>0.56000000000000005</v>
      </c>
      <c r="AA82" s="2">
        <v>0.03</v>
      </c>
      <c r="AB82" s="6">
        <f t="shared" si="1"/>
        <v>99.912999999999997</v>
      </c>
    </row>
    <row r="83" spans="1:28">
      <c r="A83" s="2" t="s">
        <v>14</v>
      </c>
      <c r="B83" s="2" t="s">
        <v>15</v>
      </c>
      <c r="C83" s="2" t="s">
        <v>1</v>
      </c>
      <c r="D83" s="2" t="s">
        <v>22</v>
      </c>
      <c r="E83" s="17" t="s">
        <v>23</v>
      </c>
      <c r="F83" s="2" t="s">
        <v>429</v>
      </c>
      <c r="G83" s="5" t="s">
        <v>33</v>
      </c>
      <c r="H83" s="6">
        <v>41.82</v>
      </c>
      <c r="I83" s="6">
        <v>6.59</v>
      </c>
      <c r="J83" s="6">
        <v>3.79</v>
      </c>
      <c r="K83" s="2">
        <v>7.05</v>
      </c>
      <c r="L83" s="2">
        <v>10.82</v>
      </c>
      <c r="M83" s="6">
        <v>0.19</v>
      </c>
      <c r="N83" s="6">
        <v>9.4700000000000006</v>
      </c>
      <c r="O83" s="6">
        <v>17.03</v>
      </c>
      <c r="P83" s="6">
        <v>0.28999999999999998</v>
      </c>
      <c r="Q83" s="6">
        <v>0.04</v>
      </c>
      <c r="R83" s="6">
        <v>0.14000000000000001</v>
      </c>
      <c r="S83" s="6">
        <v>0.66</v>
      </c>
      <c r="T83" s="6">
        <v>0.18</v>
      </c>
      <c r="U83" s="6">
        <v>2.15</v>
      </c>
      <c r="V83" s="6"/>
      <c r="W83" s="6">
        <v>2.3E-2</v>
      </c>
      <c r="X83" s="6">
        <v>0.01</v>
      </c>
      <c r="Y83" s="6">
        <v>1.4E-2</v>
      </c>
      <c r="Z83" s="2">
        <v>0.08</v>
      </c>
      <c r="AA83" s="2">
        <v>0.09</v>
      </c>
      <c r="AB83" s="6">
        <f t="shared" si="1"/>
        <v>100.43700000000001</v>
      </c>
    </row>
    <row r="84" spans="1:28">
      <c r="A84" s="2" t="s">
        <v>14</v>
      </c>
      <c r="B84" s="2" t="s">
        <v>15</v>
      </c>
      <c r="C84" s="2" t="s">
        <v>1</v>
      </c>
      <c r="D84" s="2" t="s">
        <v>22</v>
      </c>
      <c r="E84" s="17" t="s">
        <v>23</v>
      </c>
      <c r="F84" s="2" t="s">
        <v>430</v>
      </c>
      <c r="G84" s="5" t="s">
        <v>34</v>
      </c>
      <c r="H84" s="6">
        <v>45.58</v>
      </c>
      <c r="I84" s="6">
        <v>6.02</v>
      </c>
      <c r="J84" s="6">
        <v>2.35</v>
      </c>
      <c r="K84" s="2">
        <v>1.52</v>
      </c>
      <c r="L84" s="2">
        <v>10.11</v>
      </c>
      <c r="M84" s="6">
        <v>0.21</v>
      </c>
      <c r="N84" s="6">
        <v>13.08</v>
      </c>
      <c r="O84" s="6">
        <v>17.760000000000002</v>
      </c>
      <c r="P84" s="6">
        <v>0.34</v>
      </c>
      <c r="Q84" s="6">
        <v>0.04</v>
      </c>
      <c r="R84" s="6">
        <v>0.12</v>
      </c>
      <c r="S84" s="6">
        <v>0.04</v>
      </c>
      <c r="T84" s="6">
        <v>0</v>
      </c>
      <c r="U84" s="6">
        <v>2.34</v>
      </c>
      <c r="V84" s="6"/>
      <c r="W84" s="6">
        <v>3.9E-2</v>
      </c>
      <c r="X84" s="6">
        <v>8.9999999999999993E-3</v>
      </c>
      <c r="Y84" s="6">
        <v>0.11</v>
      </c>
      <c r="Z84" s="2">
        <v>0.18</v>
      </c>
      <c r="AA84" s="2">
        <v>0.04</v>
      </c>
      <c r="AB84" s="6">
        <f t="shared" si="1"/>
        <v>99.888000000000034</v>
      </c>
    </row>
    <row r="85" spans="1:28">
      <c r="A85" s="2" t="s">
        <v>14</v>
      </c>
      <c r="B85" s="2" t="s">
        <v>15</v>
      </c>
      <c r="C85" s="2" t="s">
        <v>1</v>
      </c>
      <c r="D85" s="2" t="s">
        <v>22</v>
      </c>
      <c r="E85" s="17" t="s">
        <v>23</v>
      </c>
      <c r="F85" s="2" t="s">
        <v>431</v>
      </c>
      <c r="G85" s="5" t="s">
        <v>80</v>
      </c>
      <c r="H85" s="6">
        <v>36.42</v>
      </c>
      <c r="I85" s="6">
        <v>5.64</v>
      </c>
      <c r="J85" s="6">
        <v>5.81</v>
      </c>
      <c r="K85" s="2">
        <v>8.32</v>
      </c>
      <c r="L85" s="2">
        <v>16.55</v>
      </c>
      <c r="M85" s="6">
        <v>0.23</v>
      </c>
      <c r="N85" s="6">
        <v>9.61</v>
      </c>
      <c r="O85" s="6">
        <v>13.92</v>
      </c>
      <c r="P85" s="6">
        <v>0.25</v>
      </c>
      <c r="Q85" s="6">
        <v>0.08</v>
      </c>
      <c r="R85" s="6">
        <v>0.05</v>
      </c>
      <c r="S85" s="6">
        <v>0.41</v>
      </c>
      <c r="T85" s="6">
        <v>0.09</v>
      </c>
      <c r="U85" s="6">
        <v>2.35</v>
      </c>
      <c r="V85" s="6"/>
      <c r="W85" s="6">
        <v>1.4E-2</v>
      </c>
      <c r="X85" s="6">
        <v>8.0000000000000002E-3</v>
      </c>
      <c r="Y85" s="6">
        <v>7.0000000000000001E-3</v>
      </c>
      <c r="Z85" s="2">
        <v>0.02</v>
      </c>
      <c r="AA85" s="2">
        <v>0.23</v>
      </c>
      <c r="AB85" s="6">
        <f t="shared" si="1"/>
        <v>100.009</v>
      </c>
    </row>
    <row r="86" spans="1:28">
      <c r="A86" s="2" t="s">
        <v>14</v>
      </c>
      <c r="B86" s="2" t="s">
        <v>65</v>
      </c>
      <c r="C86" s="2" t="s">
        <v>66</v>
      </c>
      <c r="D86" s="2" t="s">
        <v>22</v>
      </c>
      <c r="E86" s="17" t="s">
        <v>23</v>
      </c>
      <c r="F86" s="2" t="s">
        <v>67</v>
      </c>
      <c r="G86" s="5" t="s">
        <v>35</v>
      </c>
      <c r="H86" s="6">
        <v>44.89</v>
      </c>
      <c r="I86" s="6">
        <v>12.58</v>
      </c>
      <c r="J86" s="6">
        <v>3.19</v>
      </c>
      <c r="K86" s="2">
        <v>2.97</v>
      </c>
      <c r="L86" s="2">
        <v>12.54</v>
      </c>
      <c r="M86" s="6">
        <v>0.21</v>
      </c>
      <c r="N86" s="6">
        <v>4.28</v>
      </c>
      <c r="O86" s="6">
        <v>10.49</v>
      </c>
      <c r="P86" s="6">
        <v>1.99</v>
      </c>
      <c r="Q86" s="6">
        <v>1.1599999999999999</v>
      </c>
      <c r="R86" s="6">
        <v>0.37</v>
      </c>
      <c r="S86" s="6">
        <v>0.23</v>
      </c>
      <c r="T86" s="6">
        <v>0.33</v>
      </c>
      <c r="U86" s="6">
        <v>5.13</v>
      </c>
      <c r="V86" s="6"/>
      <c r="W86" s="6">
        <v>2E-3</v>
      </c>
      <c r="X86" s="6">
        <v>8.0000000000000002E-3</v>
      </c>
      <c r="Y86" s="6">
        <v>0.17</v>
      </c>
      <c r="Z86" s="2">
        <v>0.02</v>
      </c>
      <c r="AA86" s="2">
        <v>0.03</v>
      </c>
      <c r="AB86" s="6">
        <f t="shared" si="1"/>
        <v>100.58999999999996</v>
      </c>
    </row>
    <row r="87" spans="1:28">
      <c r="A87" s="2" t="s">
        <v>14</v>
      </c>
      <c r="B87" s="2" t="s">
        <v>15</v>
      </c>
      <c r="C87" s="2" t="s">
        <v>1</v>
      </c>
      <c r="D87" s="2" t="s">
        <v>22</v>
      </c>
      <c r="E87" s="17" t="s">
        <v>23</v>
      </c>
      <c r="F87" s="2" t="s">
        <v>432</v>
      </c>
      <c r="G87" s="5" t="s">
        <v>36</v>
      </c>
      <c r="H87" s="6">
        <v>40.72</v>
      </c>
      <c r="I87" s="6">
        <v>9.25</v>
      </c>
      <c r="J87" s="6">
        <v>4.4800000000000004</v>
      </c>
      <c r="K87" s="2">
        <v>3.61</v>
      </c>
      <c r="L87" s="2">
        <v>15.43</v>
      </c>
      <c r="M87" s="6">
        <v>0.21</v>
      </c>
      <c r="N87" s="6">
        <v>7.52</v>
      </c>
      <c r="O87" s="6">
        <v>11.93</v>
      </c>
      <c r="P87" s="6">
        <v>1.0900000000000001</v>
      </c>
      <c r="Q87" s="6">
        <v>0.42</v>
      </c>
      <c r="R87" s="6">
        <v>0.2</v>
      </c>
      <c r="S87" s="6">
        <v>0.53</v>
      </c>
      <c r="T87" s="6">
        <v>0.14000000000000001</v>
      </c>
      <c r="U87" s="6">
        <v>4.6100000000000003</v>
      </c>
      <c r="V87" s="6"/>
      <c r="W87" s="6">
        <v>7.0000000000000001E-3</v>
      </c>
      <c r="X87" s="6">
        <v>0.01</v>
      </c>
      <c r="Y87" s="6">
        <v>0.01</v>
      </c>
      <c r="Z87" s="2">
        <v>0.02</v>
      </c>
      <c r="AA87" s="2">
        <v>0.08</v>
      </c>
      <c r="AB87" s="6">
        <f t="shared" si="1"/>
        <v>100.26700000000002</v>
      </c>
    </row>
    <row r="88" spans="1:28">
      <c r="A88" s="2" t="s">
        <v>14</v>
      </c>
      <c r="B88" s="2" t="s">
        <v>15</v>
      </c>
      <c r="C88" s="2" t="s">
        <v>1</v>
      </c>
      <c r="D88" s="2" t="s">
        <v>22</v>
      </c>
      <c r="E88" s="17" t="s">
        <v>23</v>
      </c>
      <c r="F88" s="2" t="s">
        <v>433</v>
      </c>
      <c r="G88" s="5" t="s">
        <v>117</v>
      </c>
      <c r="H88" s="6">
        <v>41.14</v>
      </c>
      <c r="I88" s="6">
        <v>6.6</v>
      </c>
      <c r="J88" s="6">
        <v>4.67</v>
      </c>
      <c r="K88" s="2">
        <v>2.33</v>
      </c>
      <c r="L88" s="2">
        <v>15.76</v>
      </c>
      <c r="M88" s="6">
        <v>0.17199999999999999</v>
      </c>
      <c r="N88" s="6">
        <v>9.85</v>
      </c>
      <c r="O88" s="6">
        <v>15.19</v>
      </c>
      <c r="P88" s="6">
        <v>0.32</v>
      </c>
      <c r="Q88" s="6">
        <v>0.1</v>
      </c>
      <c r="R88" s="6">
        <v>0.11</v>
      </c>
      <c r="S88" s="6">
        <v>0.4</v>
      </c>
      <c r="T88" s="6">
        <v>0.06</v>
      </c>
      <c r="U88" s="6">
        <v>3.34</v>
      </c>
      <c r="V88" s="6"/>
      <c r="W88" s="6">
        <v>1.0999999999999999E-2</v>
      </c>
      <c r="X88" s="6">
        <v>1.2E-2</v>
      </c>
      <c r="Y88" s="6">
        <v>6.0000000000000001E-3</v>
      </c>
      <c r="Z88" s="2">
        <v>7.0000000000000007E-2</v>
      </c>
      <c r="AA88" s="2">
        <v>0.12</v>
      </c>
      <c r="AB88" s="6">
        <f t="shared" si="1"/>
        <v>100.26099999999998</v>
      </c>
    </row>
    <row r="89" spans="1:28">
      <c r="A89" s="2" t="s">
        <v>14</v>
      </c>
      <c r="B89" s="2" t="s">
        <v>116</v>
      </c>
      <c r="C89" s="2" t="s">
        <v>1</v>
      </c>
      <c r="D89" s="2" t="s">
        <v>22</v>
      </c>
      <c r="E89" s="17" t="s">
        <v>23</v>
      </c>
      <c r="F89" s="2" t="s">
        <v>474</v>
      </c>
      <c r="G89" s="5" t="s">
        <v>37</v>
      </c>
      <c r="H89" s="6">
        <v>36.32</v>
      </c>
      <c r="I89" s="6">
        <v>2.2400000000000002</v>
      </c>
      <c r="J89" s="6">
        <v>0.69</v>
      </c>
      <c r="K89" s="2">
        <v>8.1999999999999993</v>
      </c>
      <c r="L89" s="2">
        <v>6.6</v>
      </c>
      <c r="M89" s="6">
        <v>0.21</v>
      </c>
      <c r="N89" s="6">
        <v>33.130000000000003</v>
      </c>
      <c r="O89" s="6">
        <v>1.37</v>
      </c>
      <c r="P89" s="6">
        <v>7.0000000000000007E-2</v>
      </c>
      <c r="Q89" s="6">
        <v>0.13</v>
      </c>
      <c r="R89" s="6">
        <v>0.08</v>
      </c>
      <c r="S89" s="6">
        <v>7.0000000000000007E-2</v>
      </c>
      <c r="T89" s="6">
        <v>0.3</v>
      </c>
      <c r="U89" s="6">
        <v>9.49</v>
      </c>
      <c r="V89" s="6"/>
      <c r="W89" s="6">
        <v>0.249</v>
      </c>
      <c r="X89" s="6">
        <v>1.4999999999999999E-2</v>
      </c>
      <c r="Y89" s="6">
        <v>1.4E-2</v>
      </c>
      <c r="Z89" s="2">
        <v>0.61</v>
      </c>
      <c r="AA89" s="2">
        <v>0.02</v>
      </c>
      <c r="AB89" s="6">
        <f t="shared" si="1"/>
        <v>99.807999999999979</v>
      </c>
    </row>
    <row r="90" spans="1:28">
      <c r="A90" s="2" t="s">
        <v>14</v>
      </c>
      <c r="B90" s="2" t="s">
        <v>15</v>
      </c>
      <c r="C90" s="2" t="s">
        <v>1</v>
      </c>
      <c r="D90" s="2" t="s">
        <v>16</v>
      </c>
      <c r="E90" s="17" t="s">
        <v>19</v>
      </c>
      <c r="F90" s="2" t="s">
        <v>434</v>
      </c>
      <c r="G90" s="5" t="s">
        <v>38</v>
      </c>
      <c r="H90" s="6">
        <v>38.58</v>
      </c>
      <c r="I90" s="6">
        <v>3.58</v>
      </c>
      <c r="J90" s="6">
        <v>1.1299999999999999</v>
      </c>
      <c r="K90" s="2">
        <v>8.2899999999999991</v>
      </c>
      <c r="L90" s="2">
        <v>7.87</v>
      </c>
      <c r="M90" s="6">
        <v>0.16300000000000001</v>
      </c>
      <c r="N90" s="6">
        <v>26.78</v>
      </c>
      <c r="O90" s="6">
        <v>0.89</v>
      </c>
      <c r="P90" s="6">
        <v>0.09</v>
      </c>
      <c r="Q90" s="6">
        <v>0.05</v>
      </c>
      <c r="R90" s="6">
        <v>0.11</v>
      </c>
      <c r="S90" s="6">
        <v>0.48</v>
      </c>
      <c r="T90" s="6">
        <v>0.26</v>
      </c>
      <c r="U90" s="6">
        <v>9.91</v>
      </c>
      <c r="V90" s="6"/>
      <c r="W90" s="6">
        <v>0.40699999999999997</v>
      </c>
      <c r="X90" s="6">
        <v>1.9E-2</v>
      </c>
      <c r="Y90" s="6">
        <v>0.13600000000000001</v>
      </c>
      <c r="Z90" s="2">
        <v>0.47</v>
      </c>
      <c r="AA90" s="2">
        <v>0.01</v>
      </c>
      <c r="AB90" s="6">
        <f t="shared" si="1"/>
        <v>99.225000000000009</v>
      </c>
    </row>
    <row r="91" spans="1:28">
      <c r="A91" s="2" t="s">
        <v>14</v>
      </c>
      <c r="B91" s="2" t="s">
        <v>15</v>
      </c>
      <c r="C91" s="2" t="s">
        <v>1</v>
      </c>
      <c r="D91" s="2" t="s">
        <v>16</v>
      </c>
      <c r="E91" s="17" t="s">
        <v>19</v>
      </c>
      <c r="F91" s="2" t="s">
        <v>435</v>
      </c>
      <c r="G91" s="5" t="s">
        <v>198</v>
      </c>
      <c r="H91" s="6">
        <v>51.53</v>
      </c>
      <c r="I91" s="6">
        <v>13.81</v>
      </c>
      <c r="J91" s="6">
        <v>1.75</v>
      </c>
      <c r="K91" s="2">
        <v>5.66</v>
      </c>
      <c r="L91" s="2">
        <v>8.1</v>
      </c>
      <c r="M91" s="6">
        <v>0.17499999999999999</v>
      </c>
      <c r="N91" s="6">
        <v>2.95</v>
      </c>
      <c r="O91" s="6">
        <v>3.99</v>
      </c>
      <c r="P91" s="6">
        <v>4.62</v>
      </c>
      <c r="Q91" s="6">
        <v>2.78</v>
      </c>
      <c r="R91" s="6">
        <v>0.45</v>
      </c>
      <c r="S91" s="6">
        <v>0.28999999999999998</v>
      </c>
      <c r="T91" s="6">
        <v>0.56000000000000005</v>
      </c>
      <c r="U91" s="6">
        <v>2.95</v>
      </c>
      <c r="V91" s="6"/>
      <c r="W91" s="6">
        <v>5.0000000000000001E-3</v>
      </c>
      <c r="X91" s="6">
        <v>6.0000000000000001E-3</v>
      </c>
      <c r="Y91" s="6">
        <v>4.0000000000000001E-3</v>
      </c>
      <c r="Z91" s="2">
        <v>0.02</v>
      </c>
      <c r="AA91" s="2">
        <v>0.01</v>
      </c>
      <c r="AB91" s="6">
        <f t="shared" si="1"/>
        <v>99.660000000000011</v>
      </c>
    </row>
    <row r="92" spans="1:28">
      <c r="A92" s="2" t="s">
        <v>14</v>
      </c>
      <c r="B92" s="2" t="s">
        <v>65</v>
      </c>
      <c r="C92" s="2" t="s">
        <v>66</v>
      </c>
      <c r="D92" s="2" t="s">
        <v>81</v>
      </c>
      <c r="E92" s="17" t="s">
        <v>23</v>
      </c>
      <c r="F92" s="2" t="s">
        <v>459</v>
      </c>
      <c r="G92" s="5" t="s">
        <v>114</v>
      </c>
      <c r="H92" s="6">
        <v>43.09</v>
      </c>
      <c r="I92" s="6">
        <v>7.17</v>
      </c>
      <c r="J92" s="6">
        <v>2.92</v>
      </c>
      <c r="K92" s="2">
        <v>2.02</v>
      </c>
      <c r="L92" s="2">
        <v>13.23</v>
      </c>
      <c r="M92" s="6">
        <v>0.2</v>
      </c>
      <c r="N92" s="6">
        <v>9.3699999999999992</v>
      </c>
      <c r="O92" s="6">
        <v>12.23</v>
      </c>
      <c r="P92" s="6">
        <v>1.61</v>
      </c>
      <c r="Q92" s="6">
        <v>0.41</v>
      </c>
      <c r="R92" s="6">
        <v>0.15</v>
      </c>
      <c r="S92" s="6">
        <v>0.28000000000000003</v>
      </c>
      <c r="T92" s="6">
        <v>0.18</v>
      </c>
      <c r="U92" s="6">
        <v>3.52</v>
      </c>
      <c r="V92" s="6"/>
      <c r="W92" s="6">
        <v>3.3000000000000002E-2</v>
      </c>
      <c r="X92" s="6">
        <v>1.0999999999999999E-2</v>
      </c>
      <c r="Y92" s="6">
        <v>2.5999999999999999E-2</v>
      </c>
      <c r="Z92" s="2">
        <v>0.09</v>
      </c>
      <c r="AA92" s="2">
        <v>0.06</v>
      </c>
      <c r="AB92" s="6">
        <f t="shared" si="1"/>
        <v>96.600000000000023</v>
      </c>
    </row>
    <row r="93" spans="1:28">
      <c r="A93" s="2" t="s">
        <v>14</v>
      </c>
      <c r="B93" s="2" t="s">
        <v>107</v>
      </c>
      <c r="C93" s="2" t="s">
        <v>108</v>
      </c>
      <c r="D93" s="2" t="s">
        <v>113</v>
      </c>
      <c r="E93" s="17" t="s">
        <v>23</v>
      </c>
      <c r="F93" s="17" t="s">
        <v>110</v>
      </c>
      <c r="G93" s="5" t="s">
        <v>115</v>
      </c>
      <c r="H93" s="6">
        <v>45.76</v>
      </c>
      <c r="I93" s="6">
        <v>8.75</v>
      </c>
      <c r="J93" s="6">
        <v>3.43</v>
      </c>
      <c r="K93" s="2">
        <v>2.54</v>
      </c>
      <c r="L93" s="2">
        <v>12.53</v>
      </c>
      <c r="M93" s="6">
        <v>0.2</v>
      </c>
      <c r="N93" s="6">
        <v>8.3800000000000008</v>
      </c>
      <c r="O93" s="6">
        <v>11.16</v>
      </c>
      <c r="P93" s="6">
        <v>1.88</v>
      </c>
      <c r="Q93" s="6">
        <v>0.71</v>
      </c>
      <c r="R93" s="6">
        <v>0.19</v>
      </c>
      <c r="S93" s="6">
        <v>0.09</v>
      </c>
      <c r="T93" s="6">
        <v>0.17</v>
      </c>
      <c r="U93" s="6">
        <v>3.09</v>
      </c>
      <c r="V93" s="6"/>
      <c r="W93" s="6">
        <v>1.7000000000000001E-2</v>
      </c>
      <c r="X93" s="6">
        <v>1.0999999999999999E-2</v>
      </c>
      <c r="Y93" s="6">
        <v>1.7999999999999999E-2</v>
      </c>
      <c r="Z93" s="2">
        <v>0.04</v>
      </c>
      <c r="AA93" s="2">
        <v>0.06</v>
      </c>
      <c r="AB93" s="6">
        <f t="shared" si="1"/>
        <v>99.025999999999982</v>
      </c>
    </row>
    <row r="94" spans="1:28">
      <c r="A94" s="2" t="s">
        <v>14</v>
      </c>
      <c r="B94" s="2" t="s">
        <v>107</v>
      </c>
      <c r="C94" s="2" t="s">
        <v>108</v>
      </c>
      <c r="D94" s="2" t="s">
        <v>113</v>
      </c>
      <c r="E94" s="17" t="s">
        <v>23</v>
      </c>
      <c r="F94" s="17" t="s">
        <v>110</v>
      </c>
      <c r="G94" s="2" t="s">
        <v>83</v>
      </c>
      <c r="H94" s="6">
        <v>43.73</v>
      </c>
      <c r="I94" s="6">
        <v>13.49</v>
      </c>
      <c r="J94" s="6">
        <v>4.93</v>
      </c>
      <c r="K94" s="2">
        <v>2.62</v>
      </c>
      <c r="L94" s="2">
        <v>12.02</v>
      </c>
      <c r="M94" s="6">
        <v>0.17</v>
      </c>
      <c r="N94" s="6">
        <v>5.71</v>
      </c>
      <c r="O94" s="6">
        <v>9.52</v>
      </c>
      <c r="P94" s="6">
        <v>2.72</v>
      </c>
      <c r="Q94" s="6">
        <v>1.33</v>
      </c>
      <c r="R94" s="6">
        <v>0.09</v>
      </c>
      <c r="S94" s="6"/>
      <c r="T94" s="6">
        <v>0.16</v>
      </c>
      <c r="U94" s="6">
        <v>3.44</v>
      </c>
      <c r="V94" s="6"/>
      <c r="W94" s="6">
        <v>7.0000000000000001E-3</v>
      </c>
      <c r="X94" s="6">
        <v>6.0000000000000001E-3</v>
      </c>
      <c r="Y94" s="6">
        <v>3.0000000000000001E-3</v>
      </c>
      <c r="AB94" s="6">
        <f t="shared" si="1"/>
        <v>99.945999999999984</v>
      </c>
    </row>
    <row r="95" spans="1:28">
      <c r="A95" s="2" t="s">
        <v>14</v>
      </c>
      <c r="B95" s="2" t="s">
        <v>65</v>
      </c>
      <c r="C95" s="2" t="s">
        <v>66</v>
      </c>
      <c r="D95" s="2" t="s">
        <v>20</v>
      </c>
      <c r="E95" s="2" t="s">
        <v>21</v>
      </c>
      <c r="F95" s="2" t="s">
        <v>460</v>
      </c>
      <c r="G95" s="5" t="s">
        <v>84</v>
      </c>
      <c r="H95" s="6">
        <v>40.590000000000003</v>
      </c>
      <c r="I95" s="6">
        <v>11.12</v>
      </c>
      <c r="J95" s="6">
        <v>4.51</v>
      </c>
      <c r="K95" s="2">
        <v>3.76</v>
      </c>
      <c r="L95" s="2">
        <v>14.89</v>
      </c>
      <c r="M95" s="6">
        <v>0.19</v>
      </c>
      <c r="N95" s="6">
        <v>7.28</v>
      </c>
      <c r="O95" s="6">
        <v>11.11</v>
      </c>
      <c r="P95" s="6">
        <v>0.92</v>
      </c>
      <c r="Q95" s="6">
        <v>3.07</v>
      </c>
      <c r="R95" s="6">
        <v>0.12</v>
      </c>
      <c r="S95" s="6" t="s">
        <v>846</v>
      </c>
      <c r="T95" s="6">
        <v>0.12</v>
      </c>
      <c r="U95" s="6">
        <v>2.36</v>
      </c>
      <c r="V95" s="6"/>
      <c r="W95" s="6">
        <v>8.9999999999999993E-3</v>
      </c>
      <c r="X95" s="6">
        <v>8.9999999999999993E-3</v>
      </c>
      <c r="Y95" s="6">
        <v>8.0000000000000002E-3</v>
      </c>
      <c r="AB95" s="6">
        <f t="shared" si="1"/>
        <v>100.066</v>
      </c>
    </row>
    <row r="96" spans="1:28">
      <c r="A96" s="2" t="s">
        <v>14</v>
      </c>
      <c r="B96" s="2" t="s">
        <v>65</v>
      </c>
      <c r="C96" s="2" t="s">
        <v>66</v>
      </c>
      <c r="D96" s="2" t="s">
        <v>22</v>
      </c>
      <c r="E96" s="17" t="s">
        <v>23</v>
      </c>
      <c r="F96" s="2" t="s">
        <v>461</v>
      </c>
      <c r="G96" s="2" t="s">
        <v>87</v>
      </c>
      <c r="H96" s="6">
        <v>49.59</v>
      </c>
      <c r="I96" s="6">
        <v>12.84</v>
      </c>
      <c r="J96" s="6">
        <v>3.04</v>
      </c>
      <c r="K96" s="2">
        <v>1.57</v>
      </c>
      <c r="L96" s="2">
        <v>11.61</v>
      </c>
      <c r="M96" s="6">
        <v>0.18</v>
      </c>
      <c r="N96" s="6">
        <v>3.76</v>
      </c>
      <c r="O96" s="6">
        <v>8.07</v>
      </c>
      <c r="P96" s="6">
        <v>4.45</v>
      </c>
      <c r="Q96" s="6">
        <v>1.62</v>
      </c>
      <c r="R96" s="6">
        <v>0.42</v>
      </c>
      <c r="S96" s="6">
        <v>0.2</v>
      </c>
      <c r="T96" s="6">
        <v>0.14000000000000001</v>
      </c>
      <c r="U96" s="6">
        <v>2.61</v>
      </c>
      <c r="V96" s="6"/>
      <c r="W96" s="6">
        <v>2E-3</v>
      </c>
      <c r="X96" s="6">
        <v>5.0000000000000001E-3</v>
      </c>
      <c r="Y96" s="6">
        <v>1E-3</v>
      </c>
      <c r="Z96" s="2">
        <v>0.01</v>
      </c>
      <c r="AA96" s="2">
        <v>0.01</v>
      </c>
      <c r="AB96" s="6">
        <f t="shared" si="1"/>
        <v>100.12800000000004</v>
      </c>
    </row>
    <row r="97" spans="1:28">
      <c r="A97" s="2" t="s">
        <v>14</v>
      </c>
      <c r="B97" s="2" t="s">
        <v>65</v>
      </c>
      <c r="C97" s="2" t="s">
        <v>66</v>
      </c>
      <c r="D97" s="2" t="s">
        <v>85</v>
      </c>
      <c r="E97" s="2" t="s">
        <v>86</v>
      </c>
      <c r="F97" s="2" t="s">
        <v>67</v>
      </c>
      <c r="G97" s="2" t="s">
        <v>88</v>
      </c>
      <c r="H97" s="6">
        <v>41.23</v>
      </c>
      <c r="I97" s="6">
        <v>5.39</v>
      </c>
      <c r="J97" s="6">
        <v>4.8499999999999996</v>
      </c>
      <c r="K97" s="2">
        <v>7.93</v>
      </c>
      <c r="L97" s="2">
        <v>11.25</v>
      </c>
      <c r="M97" s="6">
        <v>0.21</v>
      </c>
      <c r="N97" s="6">
        <v>10.31</v>
      </c>
      <c r="O97" s="6">
        <v>15.37</v>
      </c>
      <c r="P97" s="6">
        <v>0.34</v>
      </c>
      <c r="Q97" s="6">
        <v>0.17</v>
      </c>
      <c r="R97" s="6">
        <v>0.03</v>
      </c>
      <c r="S97" s="6">
        <v>0.44</v>
      </c>
      <c r="T97" s="6">
        <v>0.3</v>
      </c>
      <c r="U97" s="6">
        <v>2.13</v>
      </c>
      <c r="V97" s="6"/>
      <c r="W97" s="6">
        <v>2.3E-2</v>
      </c>
      <c r="X97" s="6">
        <v>7.0000000000000001E-3</v>
      </c>
      <c r="Y97" s="6">
        <v>2.3E-2</v>
      </c>
      <c r="Z97" s="2">
        <v>7.0000000000000007E-2</v>
      </c>
      <c r="AA97" s="2">
        <v>0.17</v>
      </c>
      <c r="AB97" s="6">
        <f t="shared" si="1"/>
        <v>100.24299999999999</v>
      </c>
    </row>
    <row r="98" spans="1:28">
      <c r="A98" s="2" t="s">
        <v>14</v>
      </c>
      <c r="B98" s="2" t="s">
        <v>65</v>
      </c>
      <c r="C98" s="2" t="s">
        <v>66</v>
      </c>
      <c r="D98" s="2" t="s">
        <v>81</v>
      </c>
      <c r="E98" s="17" t="s">
        <v>23</v>
      </c>
      <c r="F98" s="2" t="s">
        <v>67</v>
      </c>
      <c r="G98" s="5" t="s">
        <v>89</v>
      </c>
      <c r="H98" s="6">
        <v>38.51</v>
      </c>
      <c r="I98" s="6">
        <v>4.8499999999999996</v>
      </c>
      <c r="J98" s="6">
        <v>1.31</v>
      </c>
      <c r="K98" s="2">
        <v>12.06</v>
      </c>
      <c r="L98" s="2">
        <v>8.0399999999999991</v>
      </c>
      <c r="M98" s="6">
        <v>0.16</v>
      </c>
      <c r="N98" s="6">
        <v>23.14</v>
      </c>
      <c r="O98" s="6">
        <v>2.34</v>
      </c>
      <c r="P98" s="6">
        <v>0.23</v>
      </c>
      <c r="Q98" s="6">
        <v>0.13</v>
      </c>
      <c r="R98" s="6"/>
      <c r="S98" s="6">
        <v>1.35</v>
      </c>
      <c r="T98" s="6">
        <v>0.1</v>
      </c>
      <c r="U98" s="6">
        <v>7.02</v>
      </c>
      <c r="V98" s="6"/>
      <c r="W98" s="6">
        <v>0.76600000000000001</v>
      </c>
      <c r="X98" s="6">
        <v>2.5999999999999999E-2</v>
      </c>
      <c r="Y98" s="6">
        <v>0.311</v>
      </c>
      <c r="Z98" s="2">
        <v>0.4</v>
      </c>
      <c r="AA98" s="2">
        <v>0.03</v>
      </c>
      <c r="AB98" s="6">
        <f t="shared" si="1"/>
        <v>100.77300000000001</v>
      </c>
    </row>
    <row r="99" spans="1:28">
      <c r="A99" s="2" t="s">
        <v>14</v>
      </c>
      <c r="B99" s="2" t="s">
        <v>65</v>
      </c>
      <c r="C99" s="2" t="s">
        <v>66</v>
      </c>
      <c r="D99" s="2" t="s">
        <v>16</v>
      </c>
      <c r="E99" s="17" t="s">
        <v>19</v>
      </c>
      <c r="F99" s="2" t="s">
        <v>67</v>
      </c>
      <c r="G99" s="2" t="s">
        <v>118</v>
      </c>
      <c r="H99" s="6">
        <v>37</v>
      </c>
      <c r="I99" s="6">
        <v>2.15</v>
      </c>
      <c r="J99" s="6">
        <v>0.83</v>
      </c>
      <c r="K99" s="2">
        <v>10.41</v>
      </c>
      <c r="L99" s="2">
        <v>5.05</v>
      </c>
      <c r="M99" s="6">
        <v>0.17</v>
      </c>
      <c r="N99" s="6">
        <v>30.69</v>
      </c>
      <c r="O99" s="6">
        <v>1.9</v>
      </c>
      <c r="P99" s="6">
        <v>0.08</v>
      </c>
      <c r="Q99" s="6">
        <v>0.1</v>
      </c>
      <c r="R99" s="6">
        <v>0.05</v>
      </c>
      <c r="S99" s="6">
        <v>0.19</v>
      </c>
      <c r="T99" s="6">
        <v>0.61</v>
      </c>
      <c r="U99" s="6">
        <v>9.7200000000000006</v>
      </c>
      <c r="V99" s="6"/>
      <c r="W99" s="6">
        <v>0.25</v>
      </c>
      <c r="X99" s="6">
        <v>1.6E-2</v>
      </c>
      <c r="Y99" s="6">
        <v>2.1999999999999999E-2</v>
      </c>
      <c r="Z99" s="2">
        <v>0.53</v>
      </c>
      <c r="AA99" s="2">
        <v>0.03</v>
      </c>
      <c r="AB99" s="6">
        <f t="shared" si="1"/>
        <v>99.798000000000002</v>
      </c>
    </row>
    <row r="100" spans="1:28">
      <c r="A100" s="2" t="s">
        <v>14</v>
      </c>
      <c r="B100" s="2" t="s">
        <v>116</v>
      </c>
      <c r="C100" s="2" t="s">
        <v>1</v>
      </c>
      <c r="D100" s="2" t="s">
        <v>16</v>
      </c>
      <c r="E100" s="17" t="s">
        <v>19</v>
      </c>
      <c r="F100" s="2" t="s">
        <v>475</v>
      </c>
      <c r="G100" s="2" t="s">
        <v>119</v>
      </c>
      <c r="H100" s="6">
        <v>37.119999999999997</v>
      </c>
      <c r="I100" s="6">
        <v>3.06</v>
      </c>
      <c r="J100" s="6">
        <v>1.04</v>
      </c>
      <c r="K100" s="2">
        <v>9.4700000000000006</v>
      </c>
      <c r="L100" s="2">
        <v>6.44</v>
      </c>
      <c r="M100" s="6">
        <v>0.19</v>
      </c>
      <c r="N100" s="6">
        <v>28.18</v>
      </c>
      <c r="O100" s="6">
        <v>3.28</v>
      </c>
      <c r="P100" s="6">
        <v>0.14000000000000001</v>
      </c>
      <c r="Q100" s="6">
        <v>0.09</v>
      </c>
      <c r="R100" s="6">
        <v>0.09</v>
      </c>
      <c r="S100" s="6">
        <v>0.23</v>
      </c>
      <c r="T100" s="6">
        <v>0.34</v>
      </c>
      <c r="U100" s="6">
        <v>8.8800000000000008</v>
      </c>
      <c r="V100" s="6"/>
      <c r="W100" s="6">
        <v>0.2</v>
      </c>
      <c r="X100" s="6">
        <v>1.4999999999999999E-2</v>
      </c>
      <c r="Y100" s="6">
        <v>2.1999999999999999E-2</v>
      </c>
      <c r="Z100" s="2">
        <v>0.51</v>
      </c>
      <c r="AA100" s="2">
        <v>0.03</v>
      </c>
      <c r="AB100" s="6">
        <f t="shared" si="1"/>
        <v>99.327000000000027</v>
      </c>
    </row>
    <row r="101" spans="1:28">
      <c r="A101" s="2" t="s">
        <v>14</v>
      </c>
      <c r="B101" s="2" t="s">
        <v>116</v>
      </c>
      <c r="C101" s="2" t="s">
        <v>1</v>
      </c>
      <c r="D101" s="2" t="s">
        <v>16</v>
      </c>
      <c r="E101" s="17" t="s">
        <v>19</v>
      </c>
      <c r="F101" s="2" t="s">
        <v>476</v>
      </c>
      <c r="G101" s="2" t="s">
        <v>120</v>
      </c>
      <c r="H101" s="6">
        <v>38</v>
      </c>
      <c r="I101" s="6">
        <v>3.24</v>
      </c>
      <c r="J101" s="6">
        <v>1.0900000000000001</v>
      </c>
      <c r="K101" s="2">
        <v>6.56</v>
      </c>
      <c r="L101" s="2">
        <v>8.6</v>
      </c>
      <c r="M101" s="6">
        <v>0.19</v>
      </c>
      <c r="N101" s="6">
        <v>27.91</v>
      </c>
      <c r="O101" s="6">
        <v>1.96</v>
      </c>
      <c r="P101" s="6">
        <v>0.09</v>
      </c>
      <c r="Q101" s="6">
        <v>7.0000000000000007E-2</v>
      </c>
      <c r="R101" s="6">
        <v>0.1</v>
      </c>
      <c r="S101" s="6">
        <v>0.28000000000000003</v>
      </c>
      <c r="T101" s="6">
        <v>0.17</v>
      </c>
      <c r="U101" s="6">
        <v>9.5500000000000007</v>
      </c>
      <c r="V101" s="6"/>
      <c r="W101" s="6">
        <v>0.23200000000000001</v>
      </c>
      <c r="X101" s="6">
        <v>1.7000000000000001E-2</v>
      </c>
      <c r="Y101" s="6">
        <v>3.1E-2</v>
      </c>
      <c r="Z101" s="2">
        <v>0.52</v>
      </c>
      <c r="AA101" s="2">
        <v>0.03</v>
      </c>
      <c r="AB101" s="6">
        <f t="shared" si="1"/>
        <v>98.639999999999986</v>
      </c>
    </row>
    <row r="102" spans="1:28">
      <c r="A102" s="2" t="s">
        <v>14</v>
      </c>
      <c r="B102" s="2" t="s">
        <v>116</v>
      </c>
      <c r="C102" s="2" t="s">
        <v>1</v>
      </c>
      <c r="D102" s="2" t="s">
        <v>16</v>
      </c>
      <c r="E102" s="17" t="s">
        <v>19</v>
      </c>
      <c r="F102" s="2" t="s">
        <v>477</v>
      </c>
      <c r="G102" s="2" t="s">
        <v>121</v>
      </c>
      <c r="H102" s="6">
        <v>38.479999999999997</v>
      </c>
      <c r="I102" s="6">
        <v>3.55</v>
      </c>
      <c r="J102" s="6">
        <v>1.29</v>
      </c>
      <c r="K102" s="2">
        <v>8.4600000000000009</v>
      </c>
      <c r="L102" s="2">
        <v>7.22</v>
      </c>
      <c r="M102" s="6">
        <v>0.19</v>
      </c>
      <c r="N102" s="6">
        <v>26.84</v>
      </c>
      <c r="O102" s="6">
        <v>3.63</v>
      </c>
      <c r="P102" s="6">
        <v>0.1</v>
      </c>
      <c r="Q102" s="6">
        <v>0.05</v>
      </c>
      <c r="R102" s="6">
        <v>0.09</v>
      </c>
      <c r="S102" s="6">
        <v>0.26</v>
      </c>
      <c r="T102" s="6">
        <v>0.37</v>
      </c>
      <c r="U102" s="6">
        <v>8.56</v>
      </c>
      <c r="V102" s="6"/>
      <c r="W102" s="6">
        <v>0.193</v>
      </c>
      <c r="X102" s="6">
        <v>1.6E-2</v>
      </c>
      <c r="Y102" s="6">
        <v>2.1000000000000001E-2</v>
      </c>
      <c r="Z102" s="2">
        <v>0.5</v>
      </c>
      <c r="AA102" s="2">
        <v>0.03</v>
      </c>
      <c r="AB102" s="6">
        <f t="shared" si="1"/>
        <v>99.85</v>
      </c>
    </row>
    <row r="103" spans="1:28">
      <c r="A103" s="2" t="s">
        <v>14</v>
      </c>
      <c r="B103" s="2" t="s">
        <v>116</v>
      </c>
      <c r="C103" s="2" t="s">
        <v>1</v>
      </c>
      <c r="D103" s="2" t="s">
        <v>16</v>
      </c>
      <c r="E103" s="17" t="s">
        <v>19</v>
      </c>
      <c r="F103" s="2" t="s">
        <v>478</v>
      </c>
      <c r="G103" s="2" t="s">
        <v>122</v>
      </c>
      <c r="H103" s="6">
        <v>37.880000000000003</v>
      </c>
      <c r="I103" s="6">
        <v>3.8</v>
      </c>
      <c r="J103" s="6">
        <v>1.22</v>
      </c>
      <c r="K103" s="2">
        <v>8.3699999999999992</v>
      </c>
      <c r="L103" s="2">
        <v>9.41</v>
      </c>
      <c r="M103" s="6">
        <v>0.22</v>
      </c>
      <c r="N103" s="6">
        <v>25.13</v>
      </c>
      <c r="O103" s="6">
        <v>3.88</v>
      </c>
      <c r="P103" s="6">
        <v>0.14000000000000001</v>
      </c>
      <c r="Q103" s="6">
        <v>7.0000000000000007E-2</v>
      </c>
      <c r="R103" s="6">
        <v>0.1</v>
      </c>
      <c r="S103" s="6">
        <v>0.27</v>
      </c>
      <c r="T103" s="6">
        <v>0.33</v>
      </c>
      <c r="U103" s="6">
        <v>8.34</v>
      </c>
      <c r="V103" s="6"/>
      <c r="W103" s="6">
        <v>0.13100000000000001</v>
      </c>
      <c r="X103" s="6">
        <v>1.6E-2</v>
      </c>
      <c r="Y103" s="6">
        <v>1.9E-2</v>
      </c>
      <c r="Z103" s="2">
        <v>0.48</v>
      </c>
      <c r="AA103" s="2">
        <v>0.02</v>
      </c>
      <c r="AB103" s="6">
        <f t="shared" si="1"/>
        <v>99.825999999999979</v>
      </c>
    </row>
    <row r="104" spans="1:28">
      <c r="A104" s="2" t="s">
        <v>14</v>
      </c>
      <c r="B104" s="2" t="s">
        <v>116</v>
      </c>
      <c r="C104" s="2" t="s">
        <v>1</v>
      </c>
      <c r="D104" s="2" t="s">
        <v>16</v>
      </c>
      <c r="E104" s="17" t="s">
        <v>19</v>
      </c>
      <c r="F104" s="2" t="s">
        <v>479</v>
      </c>
      <c r="G104" s="5" t="s">
        <v>39</v>
      </c>
      <c r="H104" s="6">
        <v>47.25</v>
      </c>
      <c r="I104" s="6">
        <v>10.79</v>
      </c>
      <c r="J104" s="6">
        <v>3.02</v>
      </c>
      <c r="K104" s="2">
        <v>6.41</v>
      </c>
      <c r="L104" s="2">
        <v>9.34</v>
      </c>
      <c r="M104" s="6">
        <v>0.19</v>
      </c>
      <c r="N104" s="6">
        <v>5.38</v>
      </c>
      <c r="O104" s="6">
        <v>9.7799999999999994</v>
      </c>
      <c r="P104" s="6">
        <v>3.26</v>
      </c>
      <c r="Q104" s="6">
        <v>0.52</v>
      </c>
      <c r="R104" s="6">
        <v>0.32</v>
      </c>
      <c r="S104" s="6">
        <v>0.54</v>
      </c>
      <c r="T104" s="6">
        <v>0.33</v>
      </c>
      <c r="U104" s="6">
        <v>2.76</v>
      </c>
      <c r="V104" s="6"/>
      <c r="W104" s="6">
        <v>7.0000000000000001E-3</v>
      </c>
      <c r="X104" s="6">
        <v>7.0000000000000001E-3</v>
      </c>
      <c r="Y104" s="6">
        <v>6.0000000000000001E-3</v>
      </c>
      <c r="Z104" s="2">
        <v>0.02</v>
      </c>
      <c r="AA104" s="2">
        <v>0.09</v>
      </c>
      <c r="AB104" s="6">
        <f t="shared" si="1"/>
        <v>100.02000000000001</v>
      </c>
    </row>
    <row r="105" spans="1:28">
      <c r="A105" s="2" t="s">
        <v>14</v>
      </c>
      <c r="B105" s="2" t="s">
        <v>15</v>
      </c>
      <c r="C105" s="2" t="s">
        <v>1</v>
      </c>
      <c r="D105" s="2" t="s">
        <v>20</v>
      </c>
      <c r="E105" s="2" t="s">
        <v>21</v>
      </c>
      <c r="F105" s="2" t="s">
        <v>436</v>
      </c>
      <c r="G105" s="5" t="s">
        <v>215</v>
      </c>
      <c r="H105" s="6">
        <v>41.01</v>
      </c>
      <c r="I105" s="6">
        <v>8.86</v>
      </c>
      <c r="J105" s="6">
        <v>2.64</v>
      </c>
      <c r="K105" s="2">
        <v>3.39</v>
      </c>
      <c r="L105" s="2">
        <v>10.79</v>
      </c>
      <c r="M105" s="6">
        <v>0.23</v>
      </c>
      <c r="N105" s="6">
        <v>17.41</v>
      </c>
      <c r="O105" s="6">
        <v>7.71</v>
      </c>
      <c r="P105" s="6">
        <v>0.18</v>
      </c>
      <c r="Q105" s="6">
        <v>0.05</v>
      </c>
      <c r="R105" s="6">
        <v>0.27</v>
      </c>
      <c r="S105" s="6">
        <v>0.28999999999999998</v>
      </c>
      <c r="T105" s="6">
        <v>0.28999999999999998</v>
      </c>
      <c r="U105" s="6">
        <v>6.08</v>
      </c>
      <c r="V105" s="6"/>
      <c r="W105" s="6">
        <v>6.3E-2</v>
      </c>
      <c r="X105" s="6">
        <v>8.9999999999999993E-3</v>
      </c>
      <c r="Y105" s="6">
        <v>1.9E-2</v>
      </c>
      <c r="Z105" s="2">
        <v>0.22</v>
      </c>
      <c r="AA105" s="2">
        <v>0.04</v>
      </c>
      <c r="AB105" s="6">
        <f t="shared" si="1"/>
        <v>99.551000000000016</v>
      </c>
    </row>
    <row r="106" spans="1:28">
      <c r="A106" s="2" t="s">
        <v>14</v>
      </c>
      <c r="B106" s="2" t="s">
        <v>65</v>
      </c>
      <c r="C106" s="2" t="s">
        <v>66</v>
      </c>
      <c r="D106" s="2" t="s">
        <v>16</v>
      </c>
      <c r="E106" s="17" t="s">
        <v>19</v>
      </c>
      <c r="F106" s="2" t="s">
        <v>67</v>
      </c>
      <c r="G106" s="5" t="s">
        <v>188</v>
      </c>
      <c r="H106" s="6">
        <v>44.23</v>
      </c>
      <c r="I106" s="6">
        <v>4.13</v>
      </c>
      <c r="J106" s="6">
        <v>1.19</v>
      </c>
      <c r="K106" s="2">
        <v>0.8</v>
      </c>
      <c r="L106" s="2">
        <v>12.81</v>
      </c>
      <c r="M106" s="6">
        <v>0.19</v>
      </c>
      <c r="N106" s="6">
        <v>19.100000000000001</v>
      </c>
      <c r="O106" s="6">
        <v>7.85</v>
      </c>
      <c r="P106" s="6">
        <v>0.04</v>
      </c>
      <c r="Q106" s="6"/>
      <c r="R106" s="6">
        <v>0.12</v>
      </c>
      <c r="S106" s="6">
        <v>0.52</v>
      </c>
      <c r="T106" s="6">
        <v>0.19</v>
      </c>
      <c r="U106" s="6">
        <v>6.05</v>
      </c>
      <c r="V106" s="6"/>
      <c r="W106" s="6">
        <v>0.17699999999999999</v>
      </c>
      <c r="X106" s="6">
        <v>1.4999999999999999E-2</v>
      </c>
      <c r="Y106" s="6">
        <v>3.1E-2</v>
      </c>
      <c r="Z106" s="2">
        <v>0.3</v>
      </c>
      <c r="AA106" s="2">
        <v>7.0000000000000001E-3</v>
      </c>
      <c r="AB106" s="6">
        <f t="shared" si="1"/>
        <v>97.75</v>
      </c>
    </row>
    <row r="107" spans="1:28">
      <c r="A107" s="2" t="s">
        <v>14</v>
      </c>
      <c r="B107" s="2" t="s">
        <v>15</v>
      </c>
      <c r="C107" s="2" t="s">
        <v>1</v>
      </c>
      <c r="D107" s="2" t="s">
        <v>16</v>
      </c>
      <c r="E107" s="17" t="s">
        <v>19</v>
      </c>
      <c r="F107" s="2" t="s">
        <v>437</v>
      </c>
      <c r="G107" s="2" t="s">
        <v>41</v>
      </c>
      <c r="H107" s="6">
        <v>47.14</v>
      </c>
      <c r="I107" s="6">
        <v>4.12</v>
      </c>
      <c r="J107" s="6">
        <v>1.81</v>
      </c>
      <c r="K107" s="2">
        <v>2.38</v>
      </c>
      <c r="L107" s="2">
        <v>8.74</v>
      </c>
      <c r="M107" s="6">
        <v>0.17</v>
      </c>
      <c r="N107" s="6">
        <v>12.38</v>
      </c>
      <c r="O107" s="6">
        <v>20.41</v>
      </c>
      <c r="P107" s="6">
        <v>0.25</v>
      </c>
      <c r="Q107" s="6">
        <v>0.01</v>
      </c>
      <c r="R107" s="6">
        <v>7.0000000000000007E-2</v>
      </c>
      <c r="S107" s="6">
        <v>7.0000000000000007E-2</v>
      </c>
      <c r="T107" s="6">
        <v>0.23</v>
      </c>
      <c r="U107" s="6">
        <v>1.31</v>
      </c>
      <c r="V107" s="6"/>
      <c r="W107" s="6">
        <v>2.5999999999999999E-2</v>
      </c>
      <c r="X107" s="6">
        <v>8.0000000000000002E-3</v>
      </c>
      <c r="Y107" s="6">
        <v>1.2999999999999999E-2</v>
      </c>
      <c r="Z107" s="2">
        <v>0.28999999999999998</v>
      </c>
      <c r="AA107" s="2">
        <v>0.09</v>
      </c>
      <c r="AB107" s="6">
        <f t="shared" si="1"/>
        <v>99.516999999999996</v>
      </c>
    </row>
    <row r="108" spans="1:28">
      <c r="A108" s="2" t="s">
        <v>14</v>
      </c>
      <c r="B108" s="2" t="s">
        <v>15</v>
      </c>
      <c r="C108" s="2" t="s">
        <v>1</v>
      </c>
      <c r="D108" s="2" t="s">
        <v>22</v>
      </c>
      <c r="E108" s="17" t="s">
        <v>23</v>
      </c>
      <c r="F108" s="2" t="s">
        <v>438</v>
      </c>
      <c r="G108" s="2" t="s">
        <v>42</v>
      </c>
      <c r="H108" s="6">
        <v>38.049999999999997</v>
      </c>
      <c r="I108" s="6">
        <v>3.67</v>
      </c>
      <c r="J108" s="6">
        <v>1.27</v>
      </c>
      <c r="K108" s="2">
        <v>7.67</v>
      </c>
      <c r="L108" s="2">
        <v>12.06</v>
      </c>
      <c r="M108" s="6">
        <v>0.23</v>
      </c>
      <c r="N108" s="6">
        <v>23.33</v>
      </c>
      <c r="O108" s="6">
        <v>5.14</v>
      </c>
      <c r="P108" s="6">
        <v>0.16</v>
      </c>
      <c r="Q108" s="6">
        <v>0.13</v>
      </c>
      <c r="R108" s="6">
        <v>0.12</v>
      </c>
      <c r="S108" s="6">
        <v>0.31</v>
      </c>
      <c r="T108" s="6">
        <v>0.1</v>
      </c>
      <c r="U108" s="6">
        <v>7.62</v>
      </c>
      <c r="V108" s="6"/>
      <c r="W108" s="6">
        <v>7.4999999999999997E-2</v>
      </c>
      <c r="X108" s="6">
        <v>1.7000000000000001E-2</v>
      </c>
      <c r="Y108" s="6">
        <v>2.5999999999999999E-2</v>
      </c>
      <c r="Z108" s="2">
        <v>0.18</v>
      </c>
      <c r="AA108" s="2">
        <v>6.0000000000000001E-3</v>
      </c>
      <c r="AB108" s="6">
        <f t="shared" si="1"/>
        <v>100.164</v>
      </c>
    </row>
    <row r="109" spans="1:28">
      <c r="A109" s="2" t="s">
        <v>14</v>
      </c>
      <c r="B109" s="2" t="s">
        <v>15</v>
      </c>
      <c r="C109" s="2" t="s">
        <v>1</v>
      </c>
      <c r="D109" s="2" t="s">
        <v>16</v>
      </c>
      <c r="E109" s="17" t="s">
        <v>19</v>
      </c>
      <c r="F109" s="2" t="s">
        <v>439</v>
      </c>
      <c r="G109" s="2" t="s">
        <v>43</v>
      </c>
      <c r="H109" s="6">
        <v>37.46</v>
      </c>
      <c r="I109" s="6">
        <v>5.75</v>
      </c>
      <c r="J109" s="6">
        <v>2.69</v>
      </c>
      <c r="K109" s="2">
        <v>6.42</v>
      </c>
      <c r="L109" s="2">
        <v>14.14</v>
      </c>
      <c r="M109" s="6">
        <v>0.28999999999999998</v>
      </c>
      <c r="N109" s="6">
        <v>18.55</v>
      </c>
      <c r="O109" s="6">
        <v>7.36</v>
      </c>
      <c r="P109" s="6">
        <v>0.15</v>
      </c>
      <c r="Q109" s="6">
        <v>0.04</v>
      </c>
      <c r="R109" s="6">
        <v>0.2</v>
      </c>
      <c r="S109" s="6">
        <v>0.32</v>
      </c>
      <c r="T109" s="6">
        <v>0.3</v>
      </c>
      <c r="U109" s="6">
        <v>6.59</v>
      </c>
      <c r="V109" s="6"/>
      <c r="W109" s="6">
        <v>5.6000000000000001E-2</v>
      </c>
      <c r="X109" s="6">
        <v>1.4E-2</v>
      </c>
      <c r="Y109" s="6">
        <v>1.9E-2</v>
      </c>
      <c r="Z109" s="2">
        <v>0.23300000000000001</v>
      </c>
      <c r="AB109" s="6">
        <f t="shared" si="1"/>
        <v>100.58200000000002</v>
      </c>
    </row>
    <row r="110" spans="1:28">
      <c r="A110" s="2" t="s">
        <v>14</v>
      </c>
      <c r="B110" s="2" t="s">
        <v>15</v>
      </c>
      <c r="C110" s="2" t="s">
        <v>1</v>
      </c>
      <c r="D110" s="2" t="s">
        <v>22</v>
      </c>
      <c r="E110" s="17" t="s">
        <v>17</v>
      </c>
      <c r="F110" s="2" t="s">
        <v>440</v>
      </c>
      <c r="G110" s="2" t="s">
        <v>44</v>
      </c>
      <c r="H110" s="6">
        <v>37.479999999999997</v>
      </c>
      <c r="I110" s="6">
        <v>2.4500000000000002</v>
      </c>
      <c r="J110" s="6">
        <v>0.78</v>
      </c>
      <c r="K110" s="2">
        <v>11.55</v>
      </c>
      <c r="L110" s="2">
        <v>5.47</v>
      </c>
      <c r="M110" s="6">
        <v>0.2</v>
      </c>
      <c r="N110" s="6">
        <v>28.56</v>
      </c>
      <c r="O110" s="6">
        <v>2.41</v>
      </c>
      <c r="P110" s="6">
        <v>0.06</v>
      </c>
      <c r="Q110" s="6">
        <v>0.15</v>
      </c>
      <c r="R110" s="6">
        <v>0.08</v>
      </c>
      <c r="S110" s="6">
        <v>0.28999999999999998</v>
      </c>
      <c r="T110" s="6">
        <v>0.4</v>
      </c>
      <c r="U110" s="6">
        <v>9.26</v>
      </c>
      <c r="V110" s="6"/>
      <c r="W110" s="6">
        <v>0.17699999999999999</v>
      </c>
      <c r="X110" s="6">
        <v>1.9E-2</v>
      </c>
      <c r="Y110" s="6">
        <v>4.9000000000000002E-2</v>
      </c>
      <c r="Z110" s="2">
        <v>0.54</v>
      </c>
      <c r="AA110" s="2">
        <v>0.02</v>
      </c>
      <c r="AB110" s="6">
        <f t="shared" si="1"/>
        <v>99.94500000000005</v>
      </c>
    </row>
    <row r="111" spans="1:28">
      <c r="A111" s="2" t="s">
        <v>14</v>
      </c>
      <c r="B111" s="2" t="s">
        <v>15</v>
      </c>
      <c r="C111" s="2" t="s">
        <v>1</v>
      </c>
      <c r="D111" s="2" t="s">
        <v>16</v>
      </c>
      <c r="E111" s="17" t="s">
        <v>19</v>
      </c>
      <c r="F111" s="2" t="s">
        <v>441</v>
      </c>
      <c r="G111" s="2" t="s">
        <v>45</v>
      </c>
      <c r="H111" s="6">
        <v>37.18</v>
      </c>
      <c r="I111" s="6">
        <v>2.4300000000000002</v>
      </c>
      <c r="J111" s="6">
        <v>0.79</v>
      </c>
      <c r="K111" s="2">
        <v>10.14</v>
      </c>
      <c r="L111" s="2">
        <v>6.43</v>
      </c>
      <c r="M111" s="6">
        <v>0.19</v>
      </c>
      <c r="N111" s="6">
        <v>29.84</v>
      </c>
      <c r="O111" s="6">
        <v>2.38</v>
      </c>
      <c r="P111" s="6">
        <v>0.06</v>
      </c>
      <c r="Q111" s="6">
        <v>0.09</v>
      </c>
      <c r="R111" s="6">
        <v>7.0000000000000007E-2</v>
      </c>
      <c r="S111" s="6">
        <v>0.28000000000000003</v>
      </c>
      <c r="T111" s="6">
        <v>0.3</v>
      </c>
      <c r="U111" s="6">
        <v>9.0299999999999994</v>
      </c>
      <c r="V111" s="6"/>
      <c r="W111" s="6">
        <v>0.20200000000000001</v>
      </c>
      <c r="X111" s="6">
        <v>0.02</v>
      </c>
      <c r="Y111" s="6">
        <v>0.06</v>
      </c>
      <c r="Z111" s="2">
        <v>0.54</v>
      </c>
      <c r="AB111" s="6">
        <f t="shared" si="1"/>
        <v>100.032</v>
      </c>
    </row>
    <row r="112" spans="1:28">
      <c r="A112" s="2" t="s">
        <v>14</v>
      </c>
      <c r="B112" s="2" t="s">
        <v>15</v>
      </c>
      <c r="C112" s="2" t="s">
        <v>1</v>
      </c>
      <c r="D112" s="2" t="s">
        <v>16</v>
      </c>
      <c r="E112" s="17" t="s">
        <v>19</v>
      </c>
      <c r="F112" s="2" t="s">
        <v>442</v>
      </c>
      <c r="G112" s="2" t="s">
        <v>46</v>
      </c>
      <c r="H112" s="6">
        <v>37.43</v>
      </c>
      <c r="I112" s="6">
        <v>2.2999999999999998</v>
      </c>
      <c r="J112" s="6">
        <v>0.72</v>
      </c>
      <c r="K112" s="2">
        <v>10.91</v>
      </c>
      <c r="L112" s="2">
        <v>4.5999999999999996</v>
      </c>
      <c r="M112" s="6">
        <v>0.18</v>
      </c>
      <c r="N112" s="6">
        <v>30.16</v>
      </c>
      <c r="O112" s="6">
        <v>2.36</v>
      </c>
      <c r="P112" s="6">
        <v>0.05</v>
      </c>
      <c r="Q112" s="6">
        <v>0.09</v>
      </c>
      <c r="R112" s="6">
        <v>0.06</v>
      </c>
      <c r="S112" s="6">
        <v>0.18</v>
      </c>
      <c r="T112" s="6">
        <v>0.47</v>
      </c>
      <c r="U112" s="6">
        <v>9.48</v>
      </c>
      <c r="V112" s="6"/>
      <c r="W112" s="6">
        <v>0.217</v>
      </c>
      <c r="X112" s="6">
        <v>1.6E-2</v>
      </c>
      <c r="Y112" s="6">
        <v>1.7000000000000001E-2</v>
      </c>
      <c r="Z112" s="2">
        <v>0.5</v>
      </c>
      <c r="AA112" s="2">
        <v>0.03</v>
      </c>
      <c r="AB112" s="6">
        <f t="shared" si="1"/>
        <v>99.77000000000001</v>
      </c>
    </row>
    <row r="113" spans="1:28">
      <c r="A113" s="2" t="s">
        <v>14</v>
      </c>
      <c r="B113" s="2" t="s">
        <v>15</v>
      </c>
      <c r="C113" s="2" t="s">
        <v>1</v>
      </c>
      <c r="D113" s="2" t="s">
        <v>16</v>
      </c>
      <c r="E113" s="17" t="s">
        <v>19</v>
      </c>
      <c r="F113" s="2" t="s">
        <v>443</v>
      </c>
      <c r="G113" s="2" t="s">
        <v>47</v>
      </c>
      <c r="H113" s="6">
        <v>36.93</v>
      </c>
      <c r="I113" s="6">
        <v>2.25</v>
      </c>
      <c r="J113" s="6">
        <v>0.64</v>
      </c>
      <c r="K113" s="2">
        <v>10.77</v>
      </c>
      <c r="L113" s="2">
        <v>4.96</v>
      </c>
      <c r="M113" s="6">
        <v>0.18</v>
      </c>
      <c r="N113" s="6">
        <v>30.34</v>
      </c>
      <c r="O113" s="6">
        <v>1.53</v>
      </c>
      <c r="P113" s="6">
        <v>0.04</v>
      </c>
      <c r="Q113" s="6">
        <v>0.09</v>
      </c>
      <c r="R113" s="6">
        <v>0.12</v>
      </c>
      <c r="S113" s="6">
        <v>0.25</v>
      </c>
      <c r="T113" s="6">
        <v>0.31</v>
      </c>
      <c r="U113" s="6">
        <v>10.119999999999999</v>
      </c>
      <c r="V113" s="6"/>
      <c r="W113" s="6">
        <v>0.26400000000000001</v>
      </c>
      <c r="X113" s="6">
        <v>1.7999999999999999E-2</v>
      </c>
      <c r="Y113" s="6">
        <v>2.9000000000000001E-2</v>
      </c>
      <c r="Z113" s="2">
        <v>0.59</v>
      </c>
      <c r="AA113" s="2">
        <v>2.5000000000000001E-2</v>
      </c>
      <c r="AB113" s="6">
        <f t="shared" si="1"/>
        <v>99.456000000000031</v>
      </c>
    </row>
    <row r="114" spans="1:28">
      <c r="A114" s="2" t="s">
        <v>14</v>
      </c>
      <c r="B114" s="2" t="s">
        <v>15</v>
      </c>
      <c r="C114" s="2" t="s">
        <v>1</v>
      </c>
      <c r="D114" s="2" t="s">
        <v>16</v>
      </c>
      <c r="E114" s="17" t="s">
        <v>19</v>
      </c>
      <c r="F114" s="2" t="s">
        <v>444</v>
      </c>
      <c r="G114" s="5" t="s">
        <v>48</v>
      </c>
      <c r="H114" s="6">
        <v>37.18</v>
      </c>
      <c r="I114" s="6">
        <v>2.6</v>
      </c>
      <c r="J114" s="6">
        <v>0.92</v>
      </c>
      <c r="K114" s="2">
        <v>9.74</v>
      </c>
      <c r="L114" s="2">
        <v>8.33</v>
      </c>
      <c r="M114" s="6">
        <v>0.21</v>
      </c>
      <c r="N114" s="6">
        <v>27.69</v>
      </c>
      <c r="O114" s="6">
        <v>2.61</v>
      </c>
      <c r="P114" s="6">
        <v>7.0000000000000007E-2</v>
      </c>
      <c r="Q114" s="6">
        <v>0.09</v>
      </c>
      <c r="R114" s="6">
        <v>0.02</v>
      </c>
      <c r="S114" s="6">
        <v>0.4</v>
      </c>
      <c r="T114" s="6">
        <v>0.24</v>
      </c>
      <c r="U114" s="6">
        <v>9.41</v>
      </c>
      <c r="V114" s="6"/>
      <c r="W114" s="6">
        <v>0.16700000000000001</v>
      </c>
      <c r="X114" s="6">
        <v>2.1999999999999999E-2</v>
      </c>
      <c r="Y114" s="6">
        <v>2.3E-2</v>
      </c>
      <c r="Z114" s="2">
        <v>0.51400000000000001</v>
      </c>
      <c r="AB114" s="6">
        <f t="shared" si="1"/>
        <v>100.23599999999999</v>
      </c>
    </row>
    <row r="115" spans="1:28">
      <c r="A115" s="2" t="s">
        <v>14</v>
      </c>
      <c r="B115" s="2" t="s">
        <v>15</v>
      </c>
      <c r="C115" s="2" t="s">
        <v>1</v>
      </c>
      <c r="D115" s="2" t="s">
        <v>16</v>
      </c>
      <c r="E115" s="17" t="s">
        <v>19</v>
      </c>
      <c r="F115" s="2" t="s">
        <v>445</v>
      </c>
      <c r="G115" s="5" t="s">
        <v>91</v>
      </c>
      <c r="H115" s="6">
        <v>37.39</v>
      </c>
      <c r="I115" s="6">
        <v>4.5999999999999996</v>
      </c>
      <c r="J115" s="6">
        <v>1.29</v>
      </c>
      <c r="K115" s="2">
        <v>8.94</v>
      </c>
      <c r="L115" s="2">
        <v>9.1199999999999992</v>
      </c>
      <c r="M115" s="6">
        <v>0.18</v>
      </c>
      <c r="N115" s="6">
        <v>23.96</v>
      </c>
      <c r="O115" s="6">
        <v>3.94</v>
      </c>
      <c r="P115" s="6">
        <v>0.34</v>
      </c>
      <c r="Q115" s="6">
        <v>0.21</v>
      </c>
      <c r="R115" s="6">
        <v>0.13</v>
      </c>
      <c r="S115" s="6">
        <v>1.33</v>
      </c>
      <c r="T115" s="6">
        <v>0.32</v>
      </c>
      <c r="U115" s="6">
        <v>7.73</v>
      </c>
      <c r="V115" s="6"/>
      <c r="W115" s="6">
        <v>0.56000000000000005</v>
      </c>
      <c r="X115" s="6">
        <v>0.02</v>
      </c>
      <c r="Y115" s="6">
        <v>0.22</v>
      </c>
      <c r="Z115" s="2">
        <v>0.38</v>
      </c>
      <c r="AA115" s="2">
        <v>0.06</v>
      </c>
      <c r="AB115" s="6">
        <f t="shared" si="1"/>
        <v>100.71999999999997</v>
      </c>
    </row>
    <row r="116" spans="1:28">
      <c r="A116" s="2" t="s">
        <v>14</v>
      </c>
      <c r="B116" s="2" t="s">
        <v>65</v>
      </c>
      <c r="C116" s="2" t="s">
        <v>66</v>
      </c>
      <c r="D116" s="2" t="s">
        <v>16</v>
      </c>
      <c r="E116" s="17" t="s">
        <v>19</v>
      </c>
      <c r="F116" s="2" t="s">
        <v>67</v>
      </c>
      <c r="G116" s="5" t="s">
        <v>49</v>
      </c>
      <c r="H116" s="6">
        <v>37.82</v>
      </c>
      <c r="I116" s="6">
        <v>2.6</v>
      </c>
      <c r="J116" s="6">
        <v>0.91</v>
      </c>
      <c r="K116" s="2">
        <v>9.81</v>
      </c>
      <c r="L116" s="2">
        <v>6.75</v>
      </c>
      <c r="M116" s="6">
        <v>0.18</v>
      </c>
      <c r="N116" s="6">
        <v>28.42</v>
      </c>
      <c r="O116" s="6">
        <v>2.59</v>
      </c>
      <c r="P116" s="6">
        <v>0.08</v>
      </c>
      <c r="Q116" s="6">
        <v>0.12</v>
      </c>
      <c r="R116" s="6">
        <v>0.05</v>
      </c>
      <c r="S116" s="6">
        <v>0.34</v>
      </c>
      <c r="T116" s="6">
        <v>0.19</v>
      </c>
      <c r="U116" s="6">
        <v>9.61</v>
      </c>
      <c r="V116" s="6"/>
      <c r="W116" s="6">
        <v>0.20399999999999999</v>
      </c>
      <c r="X116" s="6">
        <v>1.7999999999999999E-2</v>
      </c>
      <c r="Y116" s="6">
        <v>0.02</v>
      </c>
      <c r="Z116" s="2">
        <v>0.53</v>
      </c>
      <c r="AB116" s="6">
        <f t="shared" si="1"/>
        <v>100.242</v>
      </c>
    </row>
    <row r="117" spans="1:28">
      <c r="A117" s="2" t="s">
        <v>14</v>
      </c>
      <c r="B117" s="2" t="s">
        <v>15</v>
      </c>
      <c r="C117" s="2" t="s">
        <v>1</v>
      </c>
      <c r="D117" s="2" t="s">
        <v>16</v>
      </c>
      <c r="E117" s="17" t="s">
        <v>19</v>
      </c>
      <c r="F117" s="2" t="s">
        <v>446</v>
      </c>
      <c r="G117" s="5" t="s">
        <v>50</v>
      </c>
      <c r="H117" s="6">
        <v>37.24</v>
      </c>
      <c r="I117" s="6">
        <v>2.6</v>
      </c>
      <c r="J117" s="6">
        <v>0.89</v>
      </c>
      <c r="K117" s="2">
        <v>10.37</v>
      </c>
      <c r="L117" s="2">
        <v>6.59</v>
      </c>
      <c r="M117" s="6">
        <v>0.18</v>
      </c>
      <c r="N117" s="6">
        <v>28.01</v>
      </c>
      <c r="O117" s="6">
        <v>2.88</v>
      </c>
      <c r="P117" s="6">
        <v>0.14000000000000001</v>
      </c>
      <c r="Q117" s="6">
        <v>0.15</v>
      </c>
      <c r="R117" s="6">
        <v>0.04</v>
      </c>
      <c r="S117" s="6">
        <v>0.45</v>
      </c>
      <c r="T117" s="6">
        <v>0.36</v>
      </c>
      <c r="U117" s="6">
        <v>9.19</v>
      </c>
      <c r="V117" s="6"/>
      <c r="W117" s="6">
        <v>0.248</v>
      </c>
      <c r="X117" s="6">
        <v>1.7000000000000001E-2</v>
      </c>
      <c r="Y117" s="6">
        <v>5.3999999999999999E-2</v>
      </c>
      <c r="Z117" s="2">
        <v>0.51500000000000001</v>
      </c>
      <c r="AB117" s="6">
        <f t="shared" si="1"/>
        <v>99.924000000000007</v>
      </c>
    </row>
    <row r="118" spans="1:28">
      <c r="A118" s="2" t="s">
        <v>14</v>
      </c>
      <c r="B118" s="2" t="s">
        <v>15</v>
      </c>
      <c r="C118" s="2" t="s">
        <v>1</v>
      </c>
      <c r="D118" s="2" t="s">
        <v>16</v>
      </c>
      <c r="E118" s="17" t="s">
        <v>19</v>
      </c>
      <c r="F118" s="2" t="s">
        <v>447</v>
      </c>
      <c r="G118" s="5" t="s">
        <v>189</v>
      </c>
      <c r="H118" s="6">
        <v>43.26</v>
      </c>
      <c r="I118" s="6">
        <v>5.09</v>
      </c>
      <c r="J118" s="6">
        <v>1.52</v>
      </c>
      <c r="K118" s="2">
        <v>0.98</v>
      </c>
      <c r="L118" s="2">
        <v>13.07</v>
      </c>
      <c r="M118" s="6">
        <v>0.19</v>
      </c>
      <c r="N118" s="6">
        <v>16.8</v>
      </c>
      <c r="O118" s="6">
        <v>9</v>
      </c>
      <c r="P118" s="6">
        <v>0.11</v>
      </c>
      <c r="Q118" s="6">
        <v>0.57999999999999996</v>
      </c>
      <c r="R118" s="6">
        <v>0.15</v>
      </c>
      <c r="S118" s="6">
        <v>0.56000000000000005</v>
      </c>
      <c r="T118" s="6"/>
      <c r="U118" s="6">
        <v>5.6</v>
      </c>
      <c r="V118" s="6"/>
      <c r="W118" s="6">
        <v>9.8000000000000004E-2</v>
      </c>
      <c r="X118" s="6">
        <v>1.4E-2</v>
      </c>
      <c r="Y118" s="6">
        <v>2.5999999999999999E-2</v>
      </c>
      <c r="Z118" s="2">
        <v>0.28000000000000003</v>
      </c>
      <c r="AA118" s="2">
        <v>7.0000000000000001E-3</v>
      </c>
      <c r="AB118" s="6">
        <f t="shared" si="1"/>
        <v>97.334999999999994</v>
      </c>
    </row>
    <row r="119" spans="1:28">
      <c r="A119" s="2" t="s">
        <v>14</v>
      </c>
      <c r="B119" s="2" t="s">
        <v>53</v>
      </c>
      <c r="C119" s="2" t="s">
        <v>1</v>
      </c>
      <c r="D119" s="17" t="s">
        <v>54</v>
      </c>
      <c r="E119" s="17" t="s">
        <v>23</v>
      </c>
      <c r="F119" s="2" t="s">
        <v>450</v>
      </c>
      <c r="G119" s="5" t="s">
        <v>56</v>
      </c>
      <c r="H119" s="6">
        <v>38</v>
      </c>
      <c r="I119" s="6">
        <v>3.4</v>
      </c>
      <c r="J119" s="6">
        <v>1.1000000000000001</v>
      </c>
      <c r="K119" s="2">
        <v>7.8</v>
      </c>
      <c r="L119" s="2">
        <v>9.6</v>
      </c>
      <c r="M119" s="6">
        <v>0.19</v>
      </c>
      <c r="N119" s="6">
        <v>28</v>
      </c>
      <c r="O119" s="6">
        <v>2.4</v>
      </c>
      <c r="P119" s="6">
        <v>0.1</v>
      </c>
      <c r="Q119" s="6">
        <v>0.08</v>
      </c>
      <c r="R119" s="6">
        <v>0.09</v>
      </c>
      <c r="S119" s="6">
        <v>0.18</v>
      </c>
      <c r="T119" s="6">
        <v>0.14000000000000001</v>
      </c>
      <c r="U119" s="6">
        <v>8.6</v>
      </c>
      <c r="V119" s="6"/>
      <c r="W119" s="6">
        <v>0.16400000000000001</v>
      </c>
      <c r="X119" s="6">
        <v>1.7000000000000001E-2</v>
      </c>
      <c r="Y119" s="6">
        <v>2.5000000000000001E-2</v>
      </c>
      <c r="Z119" s="2">
        <v>0.47</v>
      </c>
      <c r="AA119" s="2">
        <v>0.01</v>
      </c>
      <c r="AB119" s="6">
        <f t="shared" si="1"/>
        <v>100.36600000000001</v>
      </c>
    </row>
    <row r="120" spans="1:28">
      <c r="A120" s="2" t="s">
        <v>14</v>
      </c>
      <c r="B120" s="2" t="s">
        <v>53</v>
      </c>
      <c r="C120" s="2" t="s">
        <v>1</v>
      </c>
      <c r="D120" s="2" t="s">
        <v>16</v>
      </c>
      <c r="E120" s="17" t="s">
        <v>19</v>
      </c>
      <c r="F120" s="2" t="s">
        <v>451</v>
      </c>
      <c r="G120" s="5" t="s">
        <v>57</v>
      </c>
      <c r="H120" s="6">
        <v>36.03</v>
      </c>
      <c r="I120" s="6">
        <v>2.76</v>
      </c>
      <c r="J120" s="6">
        <v>1.1399999999999999</v>
      </c>
      <c r="K120" s="2">
        <v>11.85</v>
      </c>
      <c r="L120" s="2">
        <v>7.74</v>
      </c>
      <c r="M120" s="6">
        <v>0.23</v>
      </c>
      <c r="N120" s="6">
        <v>26.85</v>
      </c>
      <c r="O120" s="6">
        <v>3.09</v>
      </c>
      <c r="P120" s="6">
        <v>7.0000000000000007E-2</v>
      </c>
      <c r="Q120" s="6">
        <v>0.05</v>
      </c>
      <c r="R120" s="6">
        <v>7.0000000000000007E-2</v>
      </c>
      <c r="S120" s="6">
        <v>0.32</v>
      </c>
      <c r="T120" s="6">
        <v>0.34</v>
      </c>
      <c r="U120" s="6">
        <v>8.58</v>
      </c>
      <c r="V120" s="6"/>
      <c r="W120" s="6">
        <v>0.16</v>
      </c>
      <c r="X120" s="6">
        <v>1.7999999999999999E-2</v>
      </c>
      <c r="Y120" s="6">
        <v>1.7999999999999999E-2</v>
      </c>
      <c r="Z120" s="2">
        <v>0.61</v>
      </c>
      <c r="AA120" s="2">
        <v>0.03</v>
      </c>
      <c r="AB120" s="6">
        <f t="shared" si="1"/>
        <v>99.955999999999975</v>
      </c>
    </row>
    <row r="121" spans="1:28">
      <c r="A121" s="2" t="s">
        <v>14</v>
      </c>
      <c r="B121" s="2" t="s">
        <v>53</v>
      </c>
      <c r="C121" s="2" t="s">
        <v>1</v>
      </c>
      <c r="D121" s="2" t="s">
        <v>16</v>
      </c>
      <c r="E121" s="17" t="s">
        <v>19</v>
      </c>
      <c r="F121" s="2" t="s">
        <v>452</v>
      </c>
      <c r="G121" s="5" t="s">
        <v>58</v>
      </c>
      <c r="H121" s="6">
        <v>37.25</v>
      </c>
      <c r="I121" s="6">
        <v>2.5099999999999998</v>
      </c>
      <c r="J121" s="6">
        <v>0.93</v>
      </c>
      <c r="K121" s="2">
        <v>9.4499999999999993</v>
      </c>
      <c r="L121" s="2">
        <v>5.35</v>
      </c>
      <c r="M121" s="6">
        <v>0.2</v>
      </c>
      <c r="N121" s="6">
        <v>29.43</v>
      </c>
      <c r="O121" s="6">
        <v>1.72</v>
      </c>
      <c r="P121" s="6">
        <v>7.0000000000000007E-2</v>
      </c>
      <c r="Q121" s="6">
        <v>0.06</v>
      </c>
      <c r="R121" s="6">
        <v>0.08</v>
      </c>
      <c r="S121" s="6">
        <v>0.28000000000000003</v>
      </c>
      <c r="T121" s="6">
        <v>0.89</v>
      </c>
      <c r="U121" s="6">
        <v>10.1</v>
      </c>
      <c r="V121" s="6"/>
      <c r="W121" s="6">
        <v>0.307</v>
      </c>
      <c r="X121" s="6">
        <v>1.7000000000000001E-2</v>
      </c>
      <c r="Y121" s="6">
        <v>3.6999999999999998E-2</v>
      </c>
      <c r="Z121" s="2">
        <v>0.56000000000000005</v>
      </c>
      <c r="AA121" s="2">
        <v>0.03</v>
      </c>
      <c r="AB121" s="6">
        <f t="shared" si="1"/>
        <v>99.271000000000001</v>
      </c>
    </row>
    <row r="122" spans="1:28">
      <c r="A122" s="2" t="s">
        <v>14</v>
      </c>
      <c r="B122" s="2" t="s">
        <v>53</v>
      </c>
      <c r="C122" s="2" t="s">
        <v>1</v>
      </c>
      <c r="D122" s="2" t="s">
        <v>16</v>
      </c>
      <c r="E122" s="17" t="s">
        <v>19</v>
      </c>
      <c r="F122" s="2" t="s">
        <v>450</v>
      </c>
      <c r="G122" s="5" t="s">
        <v>227</v>
      </c>
      <c r="H122" s="6">
        <v>38.28</v>
      </c>
      <c r="I122" s="6">
        <v>2.68</v>
      </c>
      <c r="J122" s="6">
        <v>0.86</v>
      </c>
      <c r="K122" s="2">
        <v>9.81</v>
      </c>
      <c r="L122" s="2">
        <v>6.66</v>
      </c>
      <c r="M122" s="6">
        <v>0.2</v>
      </c>
      <c r="N122" s="6">
        <v>27.34</v>
      </c>
      <c r="O122" s="6">
        <v>2.86</v>
      </c>
      <c r="P122" s="6">
        <v>0.09</v>
      </c>
      <c r="Q122" s="6">
        <v>0.13</v>
      </c>
      <c r="R122" s="6">
        <v>0.06</v>
      </c>
      <c r="S122" s="6">
        <v>0.14000000000000001</v>
      </c>
      <c r="T122" s="6">
        <v>0.67</v>
      </c>
      <c r="U122" s="6">
        <v>8.8699999999999992</v>
      </c>
      <c r="V122" s="6"/>
      <c r="W122" s="6">
        <v>0.17799999999999999</v>
      </c>
      <c r="X122" s="6">
        <v>1.7000000000000001E-2</v>
      </c>
      <c r="Y122" s="6">
        <v>1.2E-2</v>
      </c>
      <c r="Z122" s="2">
        <v>0.48</v>
      </c>
      <c r="AA122" s="2">
        <v>0.03</v>
      </c>
      <c r="AB122" s="6">
        <f t="shared" si="1"/>
        <v>99.367000000000019</v>
      </c>
    </row>
    <row r="123" spans="1:28">
      <c r="A123" s="2" t="s">
        <v>14</v>
      </c>
      <c r="B123" s="2" t="s">
        <v>59</v>
      </c>
      <c r="C123" s="2" t="s">
        <v>1</v>
      </c>
      <c r="D123" s="17" t="s">
        <v>60</v>
      </c>
      <c r="E123" s="17" t="s">
        <v>23</v>
      </c>
      <c r="F123" s="2" t="s">
        <v>453</v>
      </c>
      <c r="G123" s="5" t="s">
        <v>252</v>
      </c>
      <c r="H123" s="6">
        <v>36.72</v>
      </c>
      <c r="I123" s="6">
        <v>2.13</v>
      </c>
      <c r="J123" s="6">
        <v>0.61</v>
      </c>
      <c r="K123" s="2">
        <v>10.07</v>
      </c>
      <c r="L123" s="2">
        <v>5.76</v>
      </c>
      <c r="M123" s="6">
        <v>0.17</v>
      </c>
      <c r="N123" s="6">
        <v>30.7</v>
      </c>
      <c r="O123" s="6">
        <v>1.63</v>
      </c>
      <c r="P123" s="6">
        <v>0.04</v>
      </c>
      <c r="Q123" s="6">
        <v>0.06</v>
      </c>
      <c r="R123" s="6">
        <v>0.04</v>
      </c>
      <c r="S123" s="6">
        <v>0.5</v>
      </c>
      <c r="T123" s="6">
        <v>0.43</v>
      </c>
      <c r="U123" s="6">
        <v>10</v>
      </c>
      <c r="V123" s="6"/>
      <c r="W123" s="6">
        <v>0.44</v>
      </c>
      <c r="X123" s="6">
        <v>0.02</v>
      </c>
      <c r="Y123" s="6">
        <v>8.3000000000000004E-2</v>
      </c>
      <c r="Z123" s="2">
        <v>0.59</v>
      </c>
      <c r="AA123" s="2">
        <v>0.03</v>
      </c>
      <c r="AB123" s="6">
        <f t="shared" si="1"/>
        <v>100.02300000000001</v>
      </c>
    </row>
    <row r="124" spans="1:28">
      <c r="A124" s="2" t="s">
        <v>14</v>
      </c>
      <c r="B124" s="2" t="s">
        <v>59</v>
      </c>
      <c r="C124" s="2" t="s">
        <v>1</v>
      </c>
      <c r="D124" s="2" t="s">
        <v>62</v>
      </c>
      <c r="E124" s="17" t="s">
        <v>19</v>
      </c>
      <c r="F124" s="2" t="s">
        <v>454</v>
      </c>
      <c r="G124" s="5" t="s">
        <v>64</v>
      </c>
      <c r="H124" s="6">
        <v>36.03</v>
      </c>
      <c r="I124" s="6">
        <v>2.4300000000000002</v>
      </c>
      <c r="J124" s="6">
        <v>0.82</v>
      </c>
      <c r="K124" s="2">
        <v>9.5</v>
      </c>
      <c r="L124" s="2">
        <v>6.18</v>
      </c>
      <c r="M124" s="6">
        <v>0.18</v>
      </c>
      <c r="N124" s="6">
        <v>31.12</v>
      </c>
      <c r="O124" s="6">
        <v>1.17</v>
      </c>
      <c r="P124" s="6">
        <v>0.04</v>
      </c>
      <c r="Q124" s="6">
        <v>0.05</v>
      </c>
      <c r="R124" s="6">
        <v>0.09</v>
      </c>
      <c r="S124" s="6">
        <v>0.14000000000000001</v>
      </c>
      <c r="T124" s="6">
        <v>0.23</v>
      </c>
      <c r="U124" s="6">
        <v>11</v>
      </c>
      <c r="V124" s="6"/>
      <c r="W124" s="6">
        <v>0.27100000000000002</v>
      </c>
      <c r="X124" s="6">
        <v>1.6E-2</v>
      </c>
      <c r="Y124" s="6">
        <v>2.9000000000000001E-2</v>
      </c>
      <c r="Z124" s="2">
        <v>0.43</v>
      </c>
      <c r="AA124" s="2">
        <v>2.5000000000000001E-2</v>
      </c>
      <c r="AB124" s="6">
        <f t="shared" si="1"/>
        <v>99.751000000000033</v>
      </c>
    </row>
    <row r="125" spans="1:28">
      <c r="A125" s="2" t="s">
        <v>14</v>
      </c>
      <c r="B125" s="2" t="s">
        <v>59</v>
      </c>
      <c r="C125" s="2" t="s">
        <v>1</v>
      </c>
      <c r="D125" s="2" t="s">
        <v>62</v>
      </c>
      <c r="E125" s="17" t="s">
        <v>19</v>
      </c>
      <c r="F125" s="2" t="s">
        <v>455</v>
      </c>
      <c r="G125" s="5" t="s">
        <v>232</v>
      </c>
      <c r="H125" s="6">
        <v>37.1</v>
      </c>
      <c r="I125" s="6">
        <v>2.67</v>
      </c>
      <c r="J125" s="6">
        <v>1.08</v>
      </c>
      <c r="K125" s="2">
        <v>8.7200000000000006</v>
      </c>
      <c r="L125" s="2">
        <v>5.85</v>
      </c>
      <c r="M125" s="6">
        <v>0.17</v>
      </c>
      <c r="N125" s="6">
        <v>31.67</v>
      </c>
      <c r="O125" s="6">
        <v>2.61</v>
      </c>
      <c r="P125" s="6">
        <v>0.09</v>
      </c>
      <c r="Q125" s="6">
        <v>0.1</v>
      </c>
      <c r="R125" s="6">
        <v>0.06</v>
      </c>
      <c r="S125" s="6">
        <v>0.12</v>
      </c>
      <c r="T125" s="6">
        <v>0.33</v>
      </c>
      <c r="U125" s="6">
        <v>8.4</v>
      </c>
      <c r="V125" s="6"/>
      <c r="W125" s="6">
        <v>0.246</v>
      </c>
      <c r="X125" s="6">
        <v>1.6E-2</v>
      </c>
      <c r="Y125" s="6">
        <v>1.2E-2</v>
      </c>
      <c r="Z125" s="2">
        <v>0.56000000000000005</v>
      </c>
      <c r="AA125" s="2">
        <v>5.0000000000000001E-3</v>
      </c>
      <c r="AB125" s="6">
        <f t="shared" si="1"/>
        <v>99.809000000000012</v>
      </c>
    </row>
    <row r="126" spans="1:28">
      <c r="A126" s="2" t="s">
        <v>14</v>
      </c>
      <c r="B126" s="2" t="s">
        <v>65</v>
      </c>
      <c r="C126" s="2" t="s">
        <v>66</v>
      </c>
      <c r="D126" s="2" t="s">
        <v>16</v>
      </c>
      <c r="E126" s="17" t="s">
        <v>19</v>
      </c>
      <c r="F126" s="2" t="s">
        <v>462</v>
      </c>
      <c r="G126" s="5" t="s">
        <v>192</v>
      </c>
      <c r="H126" s="6">
        <v>43.92</v>
      </c>
      <c r="I126" s="6">
        <v>5.86</v>
      </c>
      <c r="J126" s="6">
        <v>1.64</v>
      </c>
      <c r="K126" s="2">
        <v>4.3</v>
      </c>
      <c r="L126" s="2">
        <v>11.19</v>
      </c>
      <c r="M126" s="6">
        <v>0.17</v>
      </c>
      <c r="N126" s="6">
        <v>17.260000000000002</v>
      </c>
      <c r="O126" s="6">
        <v>8.5399999999999991</v>
      </c>
      <c r="P126" s="6">
        <v>7.0000000000000007E-2</v>
      </c>
      <c r="Q126" s="6">
        <v>0.02</v>
      </c>
      <c r="R126" s="6">
        <v>0.15</v>
      </c>
      <c r="S126" s="6">
        <v>1.1499999999999999</v>
      </c>
      <c r="T126" s="6">
        <v>0.24</v>
      </c>
      <c r="U126" s="6">
        <v>4.95</v>
      </c>
      <c r="V126" s="6"/>
      <c r="W126" s="6">
        <v>0.13200000000000001</v>
      </c>
      <c r="X126" s="6">
        <v>1.2E-2</v>
      </c>
      <c r="Y126" s="6">
        <v>3.3000000000000002E-2</v>
      </c>
      <c r="Z126" s="2">
        <v>0.27</v>
      </c>
      <c r="AA126" s="2">
        <v>0.03</v>
      </c>
      <c r="AB126" s="6">
        <f t="shared" si="1"/>
        <v>99.936999999999998</v>
      </c>
    </row>
    <row r="127" spans="1:28">
      <c r="A127" s="2" t="s">
        <v>14</v>
      </c>
      <c r="B127" s="2" t="s">
        <v>116</v>
      </c>
      <c r="C127" s="2" t="s">
        <v>1</v>
      </c>
      <c r="D127" s="2" t="s">
        <v>22</v>
      </c>
      <c r="E127" s="17" t="s">
        <v>17</v>
      </c>
      <c r="F127" s="2" t="s">
        <v>480</v>
      </c>
      <c r="G127" s="2" t="s">
        <v>124</v>
      </c>
      <c r="H127" s="6">
        <v>41.9</v>
      </c>
      <c r="I127" s="6">
        <v>4.1900000000000004</v>
      </c>
      <c r="J127" s="6">
        <v>1.41</v>
      </c>
      <c r="K127" s="2">
        <v>1.79</v>
      </c>
      <c r="L127" s="2">
        <v>11.23</v>
      </c>
      <c r="M127" s="6">
        <v>0.15</v>
      </c>
      <c r="N127" s="6">
        <v>18.23</v>
      </c>
      <c r="O127" s="6">
        <v>12.75</v>
      </c>
      <c r="P127" s="6">
        <v>0.15</v>
      </c>
      <c r="Q127" s="6">
        <v>0.02</v>
      </c>
      <c r="R127" s="6">
        <v>0.11</v>
      </c>
      <c r="S127" s="6">
        <v>0.39</v>
      </c>
      <c r="T127" s="6">
        <v>0.15</v>
      </c>
      <c r="U127" s="6">
        <v>4.83</v>
      </c>
      <c r="V127" s="6"/>
      <c r="W127" s="6">
        <v>0.08</v>
      </c>
      <c r="X127" s="6">
        <v>1.2E-2</v>
      </c>
      <c r="Y127" s="6">
        <v>4.1000000000000002E-2</v>
      </c>
      <c r="Z127" s="2">
        <v>0.36</v>
      </c>
      <c r="AA127" s="2">
        <v>0.05</v>
      </c>
      <c r="AB127" s="6">
        <f t="shared" si="1"/>
        <v>97.842999999999989</v>
      </c>
    </row>
    <row r="128" spans="1:28">
      <c r="A128" s="2" t="s">
        <v>14</v>
      </c>
      <c r="B128" s="2" t="s">
        <v>116</v>
      </c>
      <c r="C128" s="2" t="s">
        <v>1</v>
      </c>
      <c r="D128" s="2" t="s">
        <v>22</v>
      </c>
      <c r="E128" s="17" t="s">
        <v>17</v>
      </c>
      <c r="F128" s="2" t="s">
        <v>481</v>
      </c>
      <c r="G128" s="2" t="s">
        <v>125</v>
      </c>
      <c r="H128" s="6">
        <v>43.55</v>
      </c>
      <c r="I128" s="6">
        <v>4.83</v>
      </c>
      <c r="J128" s="6">
        <v>2.1800000000000002</v>
      </c>
      <c r="K128" s="2">
        <v>2.67</v>
      </c>
      <c r="L128" s="2">
        <v>12.9</v>
      </c>
      <c r="M128" s="6">
        <v>0.16</v>
      </c>
      <c r="N128" s="6">
        <v>16.88</v>
      </c>
      <c r="O128" s="6">
        <v>9.48</v>
      </c>
      <c r="P128" s="6">
        <v>0.2</v>
      </c>
      <c r="Q128" s="6">
        <v>0.15</v>
      </c>
      <c r="R128" s="6">
        <v>0.14000000000000001</v>
      </c>
      <c r="S128" s="6">
        <v>0.43</v>
      </c>
      <c r="T128" s="6">
        <v>0.26</v>
      </c>
      <c r="U128" s="6">
        <v>5.69</v>
      </c>
      <c r="V128" s="6"/>
      <c r="W128" s="6">
        <v>7.1999999999999995E-2</v>
      </c>
      <c r="X128" s="6">
        <v>1.2999999999999999E-2</v>
      </c>
      <c r="Y128" s="6">
        <v>3.5000000000000003E-2</v>
      </c>
      <c r="Z128" s="2">
        <v>0.23</v>
      </c>
      <c r="AA128" s="2">
        <v>0.08</v>
      </c>
      <c r="AB128" s="6">
        <f t="shared" si="1"/>
        <v>99.950000000000017</v>
      </c>
    </row>
    <row r="129" spans="1:28">
      <c r="A129" s="2" t="s">
        <v>14</v>
      </c>
      <c r="B129" s="2" t="s">
        <v>116</v>
      </c>
      <c r="C129" s="2" t="s">
        <v>1</v>
      </c>
      <c r="D129" s="2" t="s">
        <v>22</v>
      </c>
      <c r="E129" s="17" t="s">
        <v>17</v>
      </c>
      <c r="F129" s="2" t="s">
        <v>482</v>
      </c>
      <c r="G129" s="2" t="s">
        <v>126</v>
      </c>
      <c r="H129" s="6">
        <v>43.5</v>
      </c>
      <c r="I129" s="6">
        <v>4.57</v>
      </c>
      <c r="J129" s="6">
        <v>1.21</v>
      </c>
      <c r="K129" s="2">
        <v>3.63</v>
      </c>
      <c r="L129" s="2">
        <v>10.86</v>
      </c>
      <c r="M129" s="6">
        <v>0.16</v>
      </c>
      <c r="N129" s="6">
        <v>22.1</v>
      </c>
      <c r="O129" s="6">
        <v>4.01</v>
      </c>
      <c r="P129" s="6">
        <v>0.37</v>
      </c>
      <c r="Q129" s="6">
        <v>0.11</v>
      </c>
      <c r="R129" s="6">
        <v>0.13</v>
      </c>
      <c r="S129" s="6">
        <v>0.32</v>
      </c>
      <c r="T129" s="6">
        <v>0.26</v>
      </c>
      <c r="U129" s="6">
        <v>7.42</v>
      </c>
      <c r="V129" s="6"/>
      <c r="W129" s="6">
        <v>0.11799999999999999</v>
      </c>
      <c r="X129" s="6">
        <v>1.2999999999999999E-2</v>
      </c>
      <c r="Y129" s="6">
        <v>3.3000000000000002E-2</v>
      </c>
      <c r="Z129" s="2">
        <v>0.41</v>
      </c>
      <c r="AA129" s="2">
        <v>3.2000000000000001E-2</v>
      </c>
      <c r="AB129" s="6">
        <f t="shared" si="1"/>
        <v>99.256</v>
      </c>
    </row>
    <row r="130" spans="1:28">
      <c r="A130" s="2" t="s">
        <v>14</v>
      </c>
      <c r="B130" s="2" t="s">
        <v>116</v>
      </c>
      <c r="C130" s="2" t="s">
        <v>1</v>
      </c>
      <c r="D130" s="2" t="s">
        <v>16</v>
      </c>
      <c r="E130" s="17" t="s">
        <v>17</v>
      </c>
      <c r="F130" s="2" t="s">
        <v>483</v>
      </c>
      <c r="G130" s="5" t="s">
        <v>127</v>
      </c>
      <c r="H130" s="6">
        <v>38.06</v>
      </c>
      <c r="I130" s="6">
        <v>3.75</v>
      </c>
      <c r="J130" s="6">
        <v>1.02</v>
      </c>
      <c r="K130" s="2">
        <v>7.54</v>
      </c>
      <c r="L130" s="2">
        <v>7.26</v>
      </c>
      <c r="M130" s="6">
        <v>0.18</v>
      </c>
      <c r="N130" s="6">
        <v>27.6</v>
      </c>
      <c r="O130" s="6">
        <v>1.64</v>
      </c>
      <c r="P130" s="6">
        <v>0.05</v>
      </c>
      <c r="Q130" s="6">
        <v>0.02</v>
      </c>
      <c r="R130" s="6">
        <v>0.1</v>
      </c>
      <c r="S130" s="6">
        <v>0.19</v>
      </c>
      <c r="T130" s="6">
        <v>0.6</v>
      </c>
      <c r="U130" s="6">
        <v>10.11</v>
      </c>
      <c r="V130" s="6"/>
      <c r="W130" s="6">
        <v>0.21</v>
      </c>
      <c r="X130" s="6">
        <v>1.4999999999999999E-2</v>
      </c>
      <c r="Y130" s="6">
        <v>4.3999999999999997E-2</v>
      </c>
      <c r="Z130" s="2">
        <v>0.46</v>
      </c>
      <c r="AA130" s="2">
        <v>0.02</v>
      </c>
      <c r="AB130" s="6">
        <f t="shared" si="1"/>
        <v>98.868999999999957</v>
      </c>
    </row>
    <row r="131" spans="1:28">
      <c r="A131" s="2" t="s">
        <v>14</v>
      </c>
      <c r="B131" s="2" t="s">
        <v>116</v>
      </c>
      <c r="C131" s="2" t="s">
        <v>1</v>
      </c>
      <c r="D131" s="2" t="s">
        <v>16</v>
      </c>
      <c r="E131" s="17" t="s">
        <v>19</v>
      </c>
      <c r="F131" s="2" t="s">
        <v>484</v>
      </c>
      <c r="G131" s="5" t="s">
        <v>51</v>
      </c>
      <c r="H131" s="6">
        <v>42.01</v>
      </c>
      <c r="I131" s="6">
        <v>3.58</v>
      </c>
      <c r="J131" s="6">
        <v>1</v>
      </c>
      <c r="K131" s="2">
        <v>6.45</v>
      </c>
      <c r="L131" s="2">
        <v>8.1199999999999992</v>
      </c>
      <c r="M131" s="6">
        <v>0.18</v>
      </c>
      <c r="N131" s="6">
        <v>26.54</v>
      </c>
      <c r="O131" s="6">
        <v>1.02</v>
      </c>
      <c r="P131" s="6">
        <v>0.05</v>
      </c>
      <c r="Q131" s="6" t="s">
        <v>844</v>
      </c>
      <c r="R131" s="6">
        <v>0.08</v>
      </c>
      <c r="S131" s="6">
        <v>0.33</v>
      </c>
      <c r="T131" s="6">
        <v>0.26</v>
      </c>
      <c r="U131" s="6">
        <v>9.2899999999999991</v>
      </c>
      <c r="V131" s="6"/>
      <c r="W131" s="6">
        <v>0.20799999999999999</v>
      </c>
      <c r="X131" s="6">
        <v>1.4E-2</v>
      </c>
      <c r="Y131" s="6">
        <v>2.1999999999999999E-2</v>
      </c>
      <c r="Z131" s="2">
        <v>0.39</v>
      </c>
      <c r="AB131" s="6">
        <f t="shared" si="1"/>
        <v>99.543999999999997</v>
      </c>
    </row>
    <row r="132" spans="1:28">
      <c r="A132" s="2" t="s">
        <v>14</v>
      </c>
      <c r="B132" s="2" t="s">
        <v>15</v>
      </c>
      <c r="C132" s="2" t="s">
        <v>1</v>
      </c>
      <c r="D132" s="2" t="s">
        <v>16</v>
      </c>
      <c r="E132" s="17" t="s">
        <v>19</v>
      </c>
      <c r="F132" s="2" t="s">
        <v>448</v>
      </c>
      <c r="G132" s="2" t="s">
        <v>93</v>
      </c>
      <c r="H132" s="6">
        <v>52.8</v>
      </c>
      <c r="I132" s="6">
        <v>13.68</v>
      </c>
      <c r="J132" s="6">
        <v>1.5</v>
      </c>
      <c r="K132" s="2">
        <v>2.27</v>
      </c>
      <c r="L132" s="2">
        <v>9.15</v>
      </c>
      <c r="M132" s="6">
        <v>0.19</v>
      </c>
      <c r="N132" s="6">
        <v>1.99</v>
      </c>
      <c r="O132" s="6">
        <v>4.9400000000000004</v>
      </c>
      <c r="P132" s="6">
        <v>4.45</v>
      </c>
      <c r="Q132" s="6">
        <v>2.76</v>
      </c>
      <c r="R132" s="6">
        <v>0.45</v>
      </c>
      <c r="S132" s="6"/>
      <c r="T132" s="6">
        <v>0.28000000000000003</v>
      </c>
      <c r="U132" s="6">
        <v>3.17</v>
      </c>
      <c r="V132" s="6"/>
      <c r="W132" s="6"/>
      <c r="X132" s="6"/>
      <c r="Y132" s="6"/>
      <c r="AB132" s="6">
        <f t="shared" ref="AB132:AB195" si="2">SUM(H132:AA132)</f>
        <v>97.63</v>
      </c>
    </row>
    <row r="133" spans="1:28">
      <c r="A133" s="2" t="s">
        <v>14</v>
      </c>
      <c r="B133" s="2" t="s">
        <v>65</v>
      </c>
      <c r="C133" s="2" t="s">
        <v>66</v>
      </c>
      <c r="D133" s="2" t="s">
        <v>85</v>
      </c>
      <c r="E133" s="2" t="s">
        <v>86</v>
      </c>
      <c r="F133" s="2" t="s">
        <v>67</v>
      </c>
      <c r="G133" s="5" t="s">
        <v>94</v>
      </c>
      <c r="H133" s="6">
        <v>36.06</v>
      </c>
      <c r="I133" s="6">
        <v>4.62</v>
      </c>
      <c r="J133" s="6">
        <v>1.44</v>
      </c>
      <c r="K133" s="2">
        <v>11.47</v>
      </c>
      <c r="L133" s="2">
        <v>14.94</v>
      </c>
      <c r="M133" s="6">
        <v>0.16</v>
      </c>
      <c r="N133" s="6">
        <v>15.53</v>
      </c>
      <c r="O133" s="6">
        <v>6.27</v>
      </c>
      <c r="P133" s="6">
        <v>0.19</v>
      </c>
      <c r="Q133" s="6">
        <v>0.05</v>
      </c>
      <c r="R133" s="6">
        <v>0.12</v>
      </c>
      <c r="S133" s="6">
        <v>6.64</v>
      </c>
      <c r="T133" s="6">
        <v>0.2</v>
      </c>
      <c r="U133" s="6">
        <v>3.28</v>
      </c>
      <c r="V133" s="6"/>
      <c r="W133" s="6">
        <v>1.65</v>
      </c>
      <c r="X133" s="6">
        <v>2.5999999999999999E-2</v>
      </c>
      <c r="Y133" s="6">
        <v>0.5</v>
      </c>
      <c r="Z133" s="2">
        <v>0.3</v>
      </c>
      <c r="AA133" s="2">
        <v>0.03</v>
      </c>
      <c r="AB133" s="6">
        <f t="shared" si="2"/>
        <v>103.476</v>
      </c>
    </row>
    <row r="134" spans="1:28">
      <c r="A134" s="2" t="s">
        <v>14</v>
      </c>
      <c r="B134" s="2" t="s">
        <v>65</v>
      </c>
      <c r="C134" s="2" t="s">
        <v>66</v>
      </c>
      <c r="D134" s="17" t="s">
        <v>60</v>
      </c>
      <c r="E134" s="17" t="s">
        <v>23</v>
      </c>
      <c r="F134" s="2" t="s">
        <v>463</v>
      </c>
      <c r="G134" s="5" t="s">
        <v>52</v>
      </c>
      <c r="H134" s="6">
        <v>44.45</v>
      </c>
      <c r="I134" s="6">
        <v>9.07</v>
      </c>
      <c r="J134" s="6">
        <v>2.84</v>
      </c>
      <c r="K134" s="2">
        <v>5.64</v>
      </c>
      <c r="L134" s="2">
        <v>11.04</v>
      </c>
      <c r="M134" s="6">
        <v>0.2</v>
      </c>
      <c r="N134" s="6">
        <v>11.4</v>
      </c>
      <c r="O134" s="6">
        <v>5.69</v>
      </c>
      <c r="P134" s="6">
        <v>2</v>
      </c>
      <c r="Q134" s="6">
        <v>0.49</v>
      </c>
      <c r="R134" s="6">
        <v>0.23</v>
      </c>
      <c r="S134" s="6">
        <v>0.39</v>
      </c>
      <c r="T134" s="6">
        <v>0.41</v>
      </c>
      <c r="U134" s="6">
        <v>5.2</v>
      </c>
      <c r="V134" s="6"/>
      <c r="W134" s="6">
        <v>5.5E-2</v>
      </c>
      <c r="X134" s="6">
        <v>8.9999999999999993E-3</v>
      </c>
      <c r="Y134" s="6">
        <v>8.9999999999999993E-3</v>
      </c>
      <c r="Z134" s="2">
        <v>0.2</v>
      </c>
      <c r="AA134" s="2">
        <v>7.0000000000000007E-2</v>
      </c>
      <c r="AB134" s="6">
        <f t="shared" si="2"/>
        <v>99.393000000000001</v>
      </c>
    </row>
    <row r="135" spans="1:28">
      <c r="A135" s="2" t="s">
        <v>14</v>
      </c>
      <c r="B135" s="2" t="s">
        <v>15</v>
      </c>
      <c r="C135" s="2" t="s">
        <v>1</v>
      </c>
      <c r="D135" s="2" t="s">
        <v>20</v>
      </c>
      <c r="E135" s="2" t="s">
        <v>21</v>
      </c>
      <c r="F135" s="2" t="s">
        <v>449</v>
      </c>
      <c r="G135" s="5" t="s">
        <v>222</v>
      </c>
      <c r="H135" s="6">
        <v>37.299999999999997</v>
      </c>
      <c r="I135" s="6">
        <v>3.4</v>
      </c>
      <c r="J135" s="6">
        <v>1</v>
      </c>
      <c r="K135" s="2">
        <v>7.2</v>
      </c>
      <c r="L135" s="2">
        <v>9.1999999999999993</v>
      </c>
      <c r="M135" s="6">
        <v>0.17</v>
      </c>
      <c r="N135" s="6">
        <v>28.38</v>
      </c>
      <c r="O135" s="6">
        <v>1.28</v>
      </c>
      <c r="P135" s="6">
        <v>0.02</v>
      </c>
      <c r="Q135" s="6">
        <v>0.04</v>
      </c>
      <c r="R135" s="6">
        <v>0.11</v>
      </c>
      <c r="S135" s="6">
        <v>0.39</v>
      </c>
      <c r="T135" s="6">
        <v>0.38</v>
      </c>
      <c r="U135" s="6">
        <v>10.1</v>
      </c>
      <c r="V135" s="6"/>
      <c r="W135" s="6">
        <v>0.34</v>
      </c>
      <c r="X135" s="6">
        <v>1.7999999999999999E-2</v>
      </c>
      <c r="Y135" s="6">
        <v>8.4000000000000005E-2</v>
      </c>
      <c r="Z135" s="2">
        <v>0.54</v>
      </c>
      <c r="AA135" s="2">
        <v>3.3000000000000002E-2</v>
      </c>
      <c r="AB135" s="6">
        <f t="shared" si="2"/>
        <v>99.984999999999999</v>
      </c>
    </row>
    <row r="136" spans="1:28">
      <c r="A136" s="2" t="s">
        <v>14</v>
      </c>
      <c r="B136" s="2" t="s">
        <v>65</v>
      </c>
      <c r="C136" s="2" t="s">
        <v>66</v>
      </c>
      <c r="D136" s="2" t="s">
        <v>16</v>
      </c>
      <c r="E136" s="17" t="s">
        <v>19</v>
      </c>
      <c r="F136" s="2" t="s">
        <v>464</v>
      </c>
      <c r="G136" s="5" t="s">
        <v>165</v>
      </c>
      <c r="H136" s="6">
        <v>41.17</v>
      </c>
      <c r="I136" s="6">
        <v>3.28</v>
      </c>
      <c r="J136" s="6">
        <v>1.04</v>
      </c>
      <c r="K136" s="2">
        <v>4.75</v>
      </c>
      <c r="L136" s="2">
        <v>11.2</v>
      </c>
      <c r="M136" s="6">
        <v>0.17</v>
      </c>
      <c r="N136" s="6">
        <v>26.09</v>
      </c>
      <c r="O136" s="6">
        <v>1.42</v>
      </c>
      <c r="P136" s="6">
        <v>0.04</v>
      </c>
      <c r="Q136" s="6">
        <v>0.03</v>
      </c>
      <c r="R136" s="6">
        <v>0.13</v>
      </c>
      <c r="S136" s="6">
        <v>0.28000000000000003</v>
      </c>
      <c r="T136" s="6">
        <v>0.21</v>
      </c>
      <c r="U136" s="6">
        <v>8.8800000000000008</v>
      </c>
      <c r="V136" s="6"/>
      <c r="W136" s="6">
        <v>0.17</v>
      </c>
      <c r="X136" s="6">
        <v>1.4E-2</v>
      </c>
      <c r="Y136" s="6">
        <v>1.7999999999999999E-2</v>
      </c>
      <c r="Z136" s="2">
        <v>0.39</v>
      </c>
      <c r="AA136" s="2">
        <v>0.02</v>
      </c>
      <c r="AB136" s="6">
        <f t="shared" si="2"/>
        <v>99.301999999999992</v>
      </c>
    </row>
    <row r="137" spans="1:28">
      <c r="A137" s="2" t="s">
        <v>14</v>
      </c>
      <c r="B137" s="2" t="s">
        <v>65</v>
      </c>
      <c r="C137" s="2" t="s">
        <v>66</v>
      </c>
      <c r="D137" s="2" t="s">
        <v>22</v>
      </c>
      <c r="E137" s="17" t="s">
        <v>23</v>
      </c>
      <c r="F137" s="2" t="s">
        <v>465</v>
      </c>
      <c r="G137" s="5" t="s">
        <v>166</v>
      </c>
      <c r="H137" s="6">
        <v>36.15</v>
      </c>
      <c r="I137" s="6">
        <v>2.1800000000000002</v>
      </c>
      <c r="J137" s="6">
        <v>1.1100000000000001</v>
      </c>
      <c r="K137" s="2">
        <v>9.01</v>
      </c>
      <c r="L137" s="2">
        <v>12.02</v>
      </c>
      <c r="M137" s="6">
        <v>0.22</v>
      </c>
      <c r="N137" s="6">
        <v>26.88</v>
      </c>
      <c r="O137" s="6">
        <v>1.22</v>
      </c>
      <c r="P137" s="6">
        <v>0.02</v>
      </c>
      <c r="Q137" s="6">
        <v>0.04</v>
      </c>
      <c r="R137" s="6">
        <v>0.11</v>
      </c>
      <c r="S137" s="6">
        <v>0.3</v>
      </c>
      <c r="T137" s="6">
        <v>0.17</v>
      </c>
      <c r="U137" s="6">
        <v>8.9</v>
      </c>
      <c r="V137" s="6"/>
      <c r="W137" s="6">
        <v>0.16</v>
      </c>
      <c r="X137" s="6">
        <v>1.7000000000000001E-2</v>
      </c>
      <c r="Y137" s="6">
        <v>3.4000000000000002E-2</v>
      </c>
      <c r="Z137" s="2">
        <v>0.38</v>
      </c>
      <c r="AA137" s="2">
        <v>0.03</v>
      </c>
      <c r="AB137" s="6">
        <f t="shared" si="2"/>
        <v>98.950999999999993</v>
      </c>
    </row>
    <row r="138" spans="1:28">
      <c r="A138" s="2" t="s">
        <v>14</v>
      </c>
      <c r="B138" s="2" t="s">
        <v>65</v>
      </c>
      <c r="C138" s="2" t="s">
        <v>66</v>
      </c>
      <c r="D138" s="2" t="s">
        <v>22</v>
      </c>
      <c r="E138" s="17" t="s">
        <v>23</v>
      </c>
      <c r="F138" s="2" t="s">
        <v>466</v>
      </c>
      <c r="G138" s="5" t="s">
        <v>184</v>
      </c>
      <c r="H138" s="6">
        <v>45.78</v>
      </c>
      <c r="I138" s="6">
        <v>7.58</v>
      </c>
      <c r="J138" s="6">
        <v>2.95</v>
      </c>
      <c r="K138" s="2">
        <v>1.59</v>
      </c>
      <c r="L138" s="2">
        <v>11.78</v>
      </c>
      <c r="M138" s="6">
        <v>0.2</v>
      </c>
      <c r="N138" s="6">
        <v>8.76</v>
      </c>
      <c r="O138" s="6">
        <v>12.93</v>
      </c>
      <c r="P138" s="6">
        <v>1.84</v>
      </c>
      <c r="Q138" s="6">
        <v>0.53</v>
      </c>
      <c r="R138" s="6">
        <v>0.26</v>
      </c>
      <c r="S138" s="6">
        <v>0.01</v>
      </c>
      <c r="T138" s="6">
        <v>0.26</v>
      </c>
      <c r="U138" s="6">
        <v>2.86</v>
      </c>
      <c r="V138" s="6"/>
      <c r="W138" s="6">
        <v>8.9999999999999993E-3</v>
      </c>
      <c r="X138" s="6">
        <v>7.0000000000000001E-3</v>
      </c>
      <c r="Y138" s="6">
        <v>1E-3</v>
      </c>
      <c r="Z138" s="2">
        <v>0.01</v>
      </c>
      <c r="AA138" s="2">
        <v>0.06</v>
      </c>
      <c r="AB138" s="6">
        <f t="shared" si="2"/>
        <v>97.417000000000058</v>
      </c>
    </row>
    <row r="139" spans="1:28">
      <c r="A139" s="2" t="s">
        <v>14</v>
      </c>
      <c r="B139" s="2" t="s">
        <v>65</v>
      </c>
      <c r="C139" s="2" t="s">
        <v>66</v>
      </c>
      <c r="D139" s="2" t="s">
        <v>16</v>
      </c>
      <c r="E139" s="17" t="s">
        <v>19</v>
      </c>
      <c r="F139" s="2" t="s">
        <v>467</v>
      </c>
      <c r="G139" s="5" t="s">
        <v>99</v>
      </c>
      <c r="H139" s="6">
        <v>42.62</v>
      </c>
      <c r="I139" s="6">
        <v>5.84</v>
      </c>
      <c r="J139" s="6">
        <v>1.73</v>
      </c>
      <c r="K139" s="2">
        <v>3.61</v>
      </c>
      <c r="L139" s="2">
        <v>12.27</v>
      </c>
      <c r="M139" s="6">
        <v>0.16</v>
      </c>
      <c r="N139" s="6">
        <v>18.57</v>
      </c>
      <c r="O139" s="6">
        <v>8.81</v>
      </c>
      <c r="P139" s="6">
        <v>0.1</v>
      </c>
      <c r="Q139" s="6">
        <v>0.02</v>
      </c>
      <c r="R139" s="6">
        <v>0.12</v>
      </c>
      <c r="S139" s="6">
        <v>0.94</v>
      </c>
      <c r="T139" s="6">
        <v>0.1</v>
      </c>
      <c r="U139" s="6">
        <v>5.66</v>
      </c>
      <c r="V139" s="6"/>
      <c r="W139" s="6">
        <v>0.11</v>
      </c>
      <c r="X139" s="6">
        <v>1.2E-2</v>
      </c>
      <c r="Y139" s="6">
        <v>8.0000000000000002E-3</v>
      </c>
      <c r="Z139" s="2">
        <v>0.34</v>
      </c>
      <c r="AA139" s="2">
        <v>0.04</v>
      </c>
      <c r="AB139" s="6">
        <f t="shared" si="2"/>
        <v>101.05999999999997</v>
      </c>
    </row>
    <row r="140" spans="1:28">
      <c r="A140" s="2" t="s">
        <v>14</v>
      </c>
      <c r="B140" s="2" t="s">
        <v>65</v>
      </c>
      <c r="C140" s="2" t="s">
        <v>66</v>
      </c>
      <c r="D140" s="2" t="s">
        <v>22</v>
      </c>
      <c r="E140" s="17" t="s">
        <v>23</v>
      </c>
      <c r="F140" s="2" t="s">
        <v>468</v>
      </c>
      <c r="G140" s="5" t="s">
        <v>100</v>
      </c>
      <c r="H140" s="6">
        <v>37.46</v>
      </c>
      <c r="I140" s="6">
        <v>4.07</v>
      </c>
      <c r="J140" s="6">
        <v>1.28</v>
      </c>
      <c r="K140" s="2">
        <v>6.73</v>
      </c>
      <c r="L140" s="2">
        <v>12.14</v>
      </c>
      <c r="M140" s="6">
        <v>0.22</v>
      </c>
      <c r="N140" s="6">
        <v>24.97</v>
      </c>
      <c r="O140" s="6">
        <v>4.13</v>
      </c>
      <c r="P140" s="6">
        <v>0.11</v>
      </c>
      <c r="Q140" s="6">
        <v>0.11</v>
      </c>
      <c r="R140" s="6">
        <v>0.09</v>
      </c>
      <c r="S140" s="6">
        <v>0.18</v>
      </c>
      <c r="T140" s="6">
        <v>7.0000000000000007E-2</v>
      </c>
      <c r="U140" s="6">
        <v>7.79</v>
      </c>
      <c r="V140" s="6"/>
      <c r="W140" s="6">
        <v>0.1</v>
      </c>
      <c r="X140" s="6">
        <v>1.4E-2</v>
      </c>
      <c r="Y140" s="6">
        <v>1.0999999999999999E-2</v>
      </c>
      <c r="Z140" s="2">
        <v>0.45</v>
      </c>
      <c r="AA140" s="2">
        <v>0.05</v>
      </c>
      <c r="AB140" s="6">
        <f t="shared" si="2"/>
        <v>99.974999999999994</v>
      </c>
    </row>
    <row r="141" spans="1:28">
      <c r="A141" s="2" t="s">
        <v>14</v>
      </c>
      <c r="B141" s="2" t="s">
        <v>65</v>
      </c>
      <c r="C141" s="2" t="s">
        <v>66</v>
      </c>
      <c r="D141" s="2" t="s">
        <v>16</v>
      </c>
      <c r="E141" s="17" t="s">
        <v>19</v>
      </c>
      <c r="F141" s="2" t="s">
        <v>469</v>
      </c>
      <c r="G141" s="5" t="s">
        <v>101</v>
      </c>
      <c r="H141" s="6">
        <v>35.79</v>
      </c>
      <c r="I141" s="6">
        <v>2.61</v>
      </c>
      <c r="J141" s="6">
        <v>1.03</v>
      </c>
      <c r="L141" s="6">
        <v>18.436799999999998</v>
      </c>
      <c r="M141" s="6">
        <v>0.20599999999999999</v>
      </c>
      <c r="N141" s="6">
        <v>29.31</v>
      </c>
      <c r="O141" s="6">
        <v>2.11</v>
      </c>
      <c r="P141" s="6">
        <v>0.08</v>
      </c>
      <c r="Q141" s="6">
        <v>0.22</v>
      </c>
      <c r="R141" s="6">
        <v>0.06</v>
      </c>
      <c r="S141" s="6">
        <v>0.39</v>
      </c>
      <c r="T141" s="6"/>
      <c r="U141" s="6"/>
      <c r="V141" s="6">
        <v>10.59</v>
      </c>
      <c r="W141" s="6"/>
      <c r="X141" s="6"/>
      <c r="Y141" s="6"/>
      <c r="AB141" s="6">
        <f t="shared" si="2"/>
        <v>100.83280000000001</v>
      </c>
    </row>
    <row r="142" spans="1:28">
      <c r="A142" s="2" t="s">
        <v>14</v>
      </c>
      <c r="B142" s="2" t="s">
        <v>65</v>
      </c>
      <c r="C142" s="2" t="s">
        <v>66</v>
      </c>
      <c r="D142" s="2" t="s">
        <v>16</v>
      </c>
      <c r="E142" s="17" t="s">
        <v>19</v>
      </c>
      <c r="F142" s="2" t="s">
        <v>470</v>
      </c>
      <c r="G142" s="5" t="s">
        <v>102</v>
      </c>
      <c r="H142" s="6">
        <v>37.049999999999997</v>
      </c>
      <c r="I142" s="6">
        <v>3.47</v>
      </c>
      <c r="J142" s="6">
        <v>1.1000000000000001</v>
      </c>
      <c r="K142" s="2">
        <v>8.1199999999999992</v>
      </c>
      <c r="L142" s="2">
        <v>11.21</v>
      </c>
      <c r="M142" s="6">
        <v>0.21</v>
      </c>
      <c r="N142" s="6">
        <v>25.5</v>
      </c>
      <c r="O142" s="6">
        <v>2.87</v>
      </c>
      <c r="P142" s="6">
        <v>0.09</v>
      </c>
      <c r="Q142" s="6">
        <v>0.19</v>
      </c>
      <c r="R142" s="6">
        <v>7.0000000000000007E-2</v>
      </c>
      <c r="S142" s="6">
        <v>0.13</v>
      </c>
      <c r="T142" s="6">
        <v>0.1</v>
      </c>
      <c r="U142" s="6">
        <v>8.8699999999999992</v>
      </c>
      <c r="V142" s="6"/>
      <c r="W142" s="6">
        <v>0.1</v>
      </c>
      <c r="X142" s="6">
        <v>1.4999999999999999E-2</v>
      </c>
      <c r="Y142" s="6">
        <v>1.0999999999999999E-2</v>
      </c>
      <c r="Z142" s="2">
        <v>0.44</v>
      </c>
      <c r="AA142" s="2">
        <v>0.03</v>
      </c>
      <c r="AB142" s="6">
        <f t="shared" si="2"/>
        <v>99.575999999999979</v>
      </c>
    </row>
    <row r="143" spans="1:28">
      <c r="A143" s="2" t="s">
        <v>14</v>
      </c>
      <c r="B143" s="2" t="s">
        <v>65</v>
      </c>
      <c r="C143" s="2" t="s">
        <v>66</v>
      </c>
      <c r="D143" s="2" t="s">
        <v>16</v>
      </c>
      <c r="E143" s="17" t="s">
        <v>19</v>
      </c>
      <c r="F143" s="2" t="s">
        <v>471</v>
      </c>
      <c r="G143" s="5" t="s">
        <v>103</v>
      </c>
      <c r="H143" s="6">
        <v>58.45</v>
      </c>
      <c r="I143" s="6">
        <v>13.2</v>
      </c>
      <c r="J143" s="6">
        <v>1.68</v>
      </c>
      <c r="K143" s="2">
        <v>4.71</v>
      </c>
      <c r="L143" s="2">
        <v>6.71</v>
      </c>
      <c r="M143" s="6">
        <v>0.14000000000000001</v>
      </c>
      <c r="N143" s="6">
        <v>2.4</v>
      </c>
      <c r="O143" s="6">
        <v>1.1399999999999999</v>
      </c>
      <c r="P143" s="6">
        <v>5.51</v>
      </c>
      <c r="Q143" s="6">
        <v>2.76</v>
      </c>
      <c r="R143" s="6">
        <v>0.08</v>
      </c>
      <c r="S143" s="6">
        <v>1.68</v>
      </c>
      <c r="T143" s="6">
        <v>0.15</v>
      </c>
      <c r="U143" s="6">
        <v>1.4</v>
      </c>
      <c r="V143" s="6"/>
      <c r="W143" s="6">
        <v>1.2E-2</v>
      </c>
      <c r="X143" s="6">
        <v>4.0000000000000001E-3</v>
      </c>
      <c r="Y143" s="6">
        <v>1.2E-2</v>
      </c>
      <c r="Z143" s="2">
        <v>0.04</v>
      </c>
      <c r="AA143" s="2">
        <v>0.03</v>
      </c>
      <c r="AB143" s="6">
        <f t="shared" si="2"/>
        <v>100.10800000000005</v>
      </c>
    </row>
    <row r="144" spans="1:28">
      <c r="A144" s="2" t="s">
        <v>14</v>
      </c>
      <c r="B144" s="2" t="s">
        <v>65</v>
      </c>
      <c r="C144" s="2" t="s">
        <v>66</v>
      </c>
      <c r="D144" s="17" t="s">
        <v>54</v>
      </c>
      <c r="E144" s="2" t="s">
        <v>21</v>
      </c>
      <c r="F144" s="2" t="s">
        <v>67</v>
      </c>
      <c r="G144" s="5" t="s">
        <v>104</v>
      </c>
      <c r="H144" s="6">
        <v>48.6</v>
      </c>
      <c r="I144" s="6">
        <v>13.28</v>
      </c>
      <c r="J144" s="6">
        <v>2.54</v>
      </c>
      <c r="K144" s="2">
        <v>3.93</v>
      </c>
      <c r="L144" s="2">
        <v>9.8800000000000008</v>
      </c>
      <c r="M144" s="6">
        <v>0.21</v>
      </c>
      <c r="N144" s="6">
        <v>3.21</v>
      </c>
      <c r="O144" s="6">
        <v>8.5399999999999991</v>
      </c>
      <c r="P144" s="6">
        <v>3.91</v>
      </c>
      <c r="Q144" s="6">
        <v>1.71</v>
      </c>
      <c r="R144" s="6">
        <v>1.1000000000000001</v>
      </c>
      <c r="S144" s="6"/>
      <c r="T144" s="6">
        <v>0.16</v>
      </c>
      <c r="U144" s="6">
        <v>2.5</v>
      </c>
      <c r="V144" s="6"/>
      <c r="W144" s="6">
        <v>2E-3</v>
      </c>
      <c r="X144" s="6"/>
      <c r="Y144" s="6">
        <v>4.0000000000000001E-3</v>
      </c>
      <c r="AA144" s="2">
        <v>0.02</v>
      </c>
      <c r="AB144" s="6">
        <f t="shared" si="2"/>
        <v>99.595999999999975</v>
      </c>
    </row>
    <row r="145" spans="1:28">
      <c r="A145" s="2" t="s">
        <v>14</v>
      </c>
      <c r="B145" s="2" t="s">
        <v>65</v>
      </c>
      <c r="C145" s="2" t="s">
        <v>66</v>
      </c>
      <c r="D145" s="2" t="s">
        <v>20</v>
      </c>
      <c r="E145" s="2" t="s">
        <v>21</v>
      </c>
      <c r="F145" s="2" t="s">
        <v>67</v>
      </c>
      <c r="G145" s="5" t="s">
        <v>777</v>
      </c>
      <c r="H145" s="6">
        <v>36.74</v>
      </c>
      <c r="I145" s="6">
        <v>2.69</v>
      </c>
      <c r="J145" s="6">
        <v>0.86</v>
      </c>
      <c r="K145" s="2">
        <v>7.45</v>
      </c>
      <c r="L145" s="2">
        <v>11.51</v>
      </c>
      <c r="M145" s="6">
        <v>0.23</v>
      </c>
      <c r="N145" s="6">
        <v>28.86</v>
      </c>
      <c r="O145" s="6">
        <v>2.6</v>
      </c>
      <c r="P145" s="6">
        <v>0.17</v>
      </c>
      <c r="Q145" s="6">
        <v>0.28999999999999998</v>
      </c>
      <c r="R145" s="6">
        <v>0.06</v>
      </c>
      <c r="S145" s="6">
        <v>0.28999999999999998</v>
      </c>
      <c r="T145" s="6">
        <v>0.22</v>
      </c>
      <c r="U145" s="6">
        <v>7.42</v>
      </c>
      <c r="V145" s="6"/>
      <c r="W145" s="6">
        <v>0.19</v>
      </c>
      <c r="X145" s="6">
        <v>0.01</v>
      </c>
      <c r="Y145" s="6">
        <v>1.2E-2</v>
      </c>
      <c r="Z145" s="2">
        <v>0.56000000000000005</v>
      </c>
      <c r="AA145" s="2">
        <v>0.03</v>
      </c>
      <c r="AB145" s="6">
        <f t="shared" si="2"/>
        <v>100.19200000000002</v>
      </c>
    </row>
    <row r="146" spans="1:28">
      <c r="A146" s="2" t="s">
        <v>14</v>
      </c>
      <c r="B146" s="2" t="s">
        <v>65</v>
      </c>
      <c r="C146" s="2" t="s">
        <v>66</v>
      </c>
      <c r="D146" s="2" t="s">
        <v>81</v>
      </c>
      <c r="E146" s="17" t="s">
        <v>23</v>
      </c>
      <c r="F146" s="2" t="s">
        <v>67</v>
      </c>
      <c r="G146" s="2" t="s">
        <v>105</v>
      </c>
      <c r="H146" s="6">
        <v>40.5</v>
      </c>
      <c r="I146" s="6">
        <v>5.89</v>
      </c>
      <c r="J146" s="6">
        <v>4.87</v>
      </c>
      <c r="K146" s="2">
        <v>6.96</v>
      </c>
      <c r="L146" s="2">
        <v>15.12</v>
      </c>
      <c r="M146" s="6">
        <v>0.19</v>
      </c>
      <c r="N146" s="6">
        <v>9.27</v>
      </c>
      <c r="O146" s="6">
        <v>13.87</v>
      </c>
      <c r="P146" s="6">
        <v>0.88</v>
      </c>
      <c r="Q146" s="6">
        <v>0.36</v>
      </c>
      <c r="R146" s="6">
        <v>0.08</v>
      </c>
      <c r="S146" s="6">
        <v>0.45</v>
      </c>
      <c r="T146" s="6">
        <v>0.14000000000000001</v>
      </c>
      <c r="U146" s="6">
        <v>1.85</v>
      </c>
      <c r="V146" s="6"/>
      <c r="W146" s="6">
        <v>0.03</v>
      </c>
      <c r="X146" s="6">
        <v>8.9999999999999993E-3</v>
      </c>
      <c r="Y146" s="6">
        <v>3.4000000000000002E-2</v>
      </c>
      <c r="AB146" s="6">
        <f t="shared" si="2"/>
        <v>100.503</v>
      </c>
    </row>
    <row r="147" spans="1:28">
      <c r="A147" s="2" t="s">
        <v>14</v>
      </c>
      <c r="B147" s="2" t="s">
        <v>65</v>
      </c>
      <c r="C147" s="2" t="s">
        <v>66</v>
      </c>
      <c r="D147" s="2" t="s">
        <v>85</v>
      </c>
      <c r="E147" s="2" t="s">
        <v>86</v>
      </c>
      <c r="F147" s="2" t="s">
        <v>472</v>
      </c>
      <c r="G147" s="5" t="s">
        <v>849</v>
      </c>
      <c r="H147" s="6">
        <v>42.46</v>
      </c>
      <c r="I147" s="6">
        <v>12.74</v>
      </c>
      <c r="J147" s="6">
        <v>4.92</v>
      </c>
      <c r="L147" s="2">
        <v>19.61</v>
      </c>
      <c r="M147" s="6">
        <v>0.22500000000000001</v>
      </c>
      <c r="N147" s="6">
        <v>4.04</v>
      </c>
      <c r="O147" s="6">
        <v>8.59</v>
      </c>
      <c r="P147" s="6">
        <v>3.6</v>
      </c>
      <c r="Q147" s="6">
        <v>0.48</v>
      </c>
      <c r="R147" s="6">
        <v>0.23</v>
      </c>
      <c r="S147" s="6">
        <v>0.14000000000000001</v>
      </c>
      <c r="T147" s="6"/>
      <c r="U147" s="6"/>
      <c r="V147" s="6">
        <v>2.77</v>
      </c>
      <c r="W147" s="6"/>
      <c r="X147" s="6"/>
      <c r="Y147" s="6"/>
      <c r="AB147" s="6">
        <f t="shared" si="2"/>
        <v>99.805000000000007</v>
      </c>
    </row>
    <row r="148" spans="1:28">
      <c r="A148" s="2" t="s">
        <v>14</v>
      </c>
      <c r="B148" s="2" t="s">
        <v>65</v>
      </c>
      <c r="C148" s="2" t="s">
        <v>66</v>
      </c>
      <c r="D148" s="2" t="s">
        <v>85</v>
      </c>
      <c r="E148" s="2" t="s">
        <v>86</v>
      </c>
      <c r="F148" s="2" t="s">
        <v>472</v>
      </c>
      <c r="G148" s="5" t="s">
        <v>850</v>
      </c>
      <c r="H148" s="6">
        <v>45.9</v>
      </c>
      <c r="I148" s="6">
        <v>12.6</v>
      </c>
      <c r="J148" s="6">
        <v>4.2</v>
      </c>
      <c r="L148" s="6">
        <v>17.399999999999999</v>
      </c>
      <c r="M148" s="6">
        <v>0.21</v>
      </c>
      <c r="N148" s="6">
        <v>4.5999999999999996</v>
      </c>
      <c r="O148" s="6">
        <v>8.1</v>
      </c>
      <c r="P148" s="6">
        <v>3.7</v>
      </c>
      <c r="Q148" s="6">
        <v>1.04</v>
      </c>
      <c r="R148" s="6">
        <v>0.4</v>
      </c>
      <c r="S148" s="6"/>
      <c r="T148" s="6"/>
      <c r="U148" s="6"/>
      <c r="V148" s="6">
        <v>1.78</v>
      </c>
      <c r="W148" s="6"/>
      <c r="X148" s="6"/>
      <c r="Y148" s="6"/>
      <c r="AB148" s="6">
        <f t="shared" si="2"/>
        <v>99.929999999999993</v>
      </c>
    </row>
    <row r="149" spans="1:28">
      <c r="A149" s="2" t="s">
        <v>14</v>
      </c>
      <c r="B149" s="2" t="s">
        <v>65</v>
      </c>
      <c r="C149" s="2" t="s">
        <v>66</v>
      </c>
      <c r="D149" s="17" t="s">
        <v>60</v>
      </c>
      <c r="E149" s="17" t="s">
        <v>23</v>
      </c>
      <c r="F149" s="2" t="s">
        <v>67</v>
      </c>
      <c r="G149" s="5" t="s">
        <v>132</v>
      </c>
      <c r="H149" s="6">
        <v>38.590000000000003</v>
      </c>
      <c r="I149" s="6">
        <v>9.5</v>
      </c>
      <c r="J149" s="6">
        <v>2.5</v>
      </c>
      <c r="K149" s="2">
        <v>2.14</v>
      </c>
      <c r="L149" s="2">
        <v>14.05</v>
      </c>
      <c r="M149" s="6">
        <v>0.27</v>
      </c>
      <c r="N149" s="6">
        <v>15.72</v>
      </c>
      <c r="O149" s="6">
        <v>8.59</v>
      </c>
      <c r="P149" s="6">
        <v>0.51</v>
      </c>
      <c r="Q149" s="6">
        <v>0.08</v>
      </c>
      <c r="R149" s="6">
        <v>0.24</v>
      </c>
      <c r="S149" s="6"/>
      <c r="T149" s="6"/>
      <c r="U149" s="6">
        <v>5.91</v>
      </c>
      <c r="V149" s="6"/>
      <c r="W149" s="6">
        <v>0.13</v>
      </c>
      <c r="X149" s="6">
        <v>0.01</v>
      </c>
      <c r="Y149" s="6">
        <v>0.02</v>
      </c>
      <c r="Z149" s="2">
        <v>0.24</v>
      </c>
      <c r="AA149" s="2">
        <v>0.04</v>
      </c>
      <c r="AB149" s="6">
        <f t="shared" si="2"/>
        <v>98.539999999999992</v>
      </c>
    </row>
    <row r="150" spans="1:28">
      <c r="A150" s="2" t="s">
        <v>14</v>
      </c>
      <c r="B150" s="2" t="s">
        <v>65</v>
      </c>
      <c r="C150" s="2" t="s">
        <v>66</v>
      </c>
      <c r="D150" s="17" t="s">
        <v>60</v>
      </c>
      <c r="E150" s="17" t="s">
        <v>23</v>
      </c>
      <c r="F150" s="2" t="s">
        <v>67</v>
      </c>
      <c r="G150" s="5" t="s">
        <v>133</v>
      </c>
      <c r="H150" s="6">
        <v>42.75</v>
      </c>
      <c r="I150" s="6">
        <v>7.11</v>
      </c>
      <c r="J150" s="6">
        <v>1.94</v>
      </c>
      <c r="K150" s="2">
        <v>2.11</v>
      </c>
      <c r="L150" s="2">
        <v>13.91</v>
      </c>
      <c r="M150" s="6">
        <v>0.2</v>
      </c>
      <c r="N150" s="6">
        <v>16.84</v>
      </c>
      <c r="O150" s="6">
        <v>8.66</v>
      </c>
      <c r="P150" s="6">
        <v>0.67</v>
      </c>
      <c r="Q150" s="6">
        <v>0.06</v>
      </c>
      <c r="R150" s="6">
        <v>0.19</v>
      </c>
      <c r="S150" s="6"/>
      <c r="T150" s="6">
        <v>0.18</v>
      </c>
      <c r="U150" s="6">
        <v>4.7699999999999996</v>
      </c>
      <c r="V150" s="6"/>
      <c r="W150" s="6">
        <v>0.16</v>
      </c>
      <c r="X150" s="6">
        <v>0.01</v>
      </c>
      <c r="Y150" s="6">
        <v>0.04</v>
      </c>
      <c r="Z150" s="2">
        <v>0.25</v>
      </c>
      <c r="AA150" s="2">
        <v>0.4</v>
      </c>
      <c r="AB150" s="6">
        <f t="shared" si="2"/>
        <v>100.25000000000001</v>
      </c>
    </row>
    <row r="151" spans="1:28">
      <c r="A151" s="2" t="s">
        <v>14</v>
      </c>
      <c r="B151" s="2" t="s">
        <v>65</v>
      </c>
      <c r="C151" s="2" t="s">
        <v>66</v>
      </c>
      <c r="D151" s="2" t="s">
        <v>20</v>
      </c>
      <c r="E151" s="2" t="s">
        <v>21</v>
      </c>
      <c r="F151" s="2" t="s">
        <v>67</v>
      </c>
      <c r="G151" s="2" t="s">
        <v>134</v>
      </c>
      <c r="H151" s="6">
        <v>45.48</v>
      </c>
      <c r="I151" s="6">
        <v>12.93</v>
      </c>
      <c r="J151" s="6">
        <v>4.08</v>
      </c>
      <c r="K151" s="2">
        <v>4.84</v>
      </c>
      <c r="L151" s="2">
        <v>10.38</v>
      </c>
      <c r="M151" s="6">
        <v>0.12</v>
      </c>
      <c r="N151" s="6">
        <v>5.13</v>
      </c>
      <c r="O151" s="6">
        <v>11.26</v>
      </c>
      <c r="P151" s="6">
        <v>2.93</v>
      </c>
      <c r="Q151" s="6">
        <v>0.24</v>
      </c>
      <c r="R151" s="6">
        <v>0.15</v>
      </c>
      <c r="S151" s="6">
        <v>0.2</v>
      </c>
      <c r="T151" s="6">
        <v>0.16</v>
      </c>
      <c r="U151" s="6">
        <v>2.0099999999999998</v>
      </c>
      <c r="V151" s="6"/>
      <c r="W151" s="6"/>
      <c r="X151" s="6"/>
      <c r="Y151" s="6"/>
      <c r="Z151" s="2">
        <v>0.02</v>
      </c>
      <c r="AA151" s="2">
        <v>0.01</v>
      </c>
      <c r="AB151" s="6">
        <f t="shared" si="2"/>
        <v>99.940000000000012</v>
      </c>
    </row>
    <row r="152" spans="1:28">
      <c r="A152" s="2" t="s">
        <v>14</v>
      </c>
      <c r="B152" s="2" t="s">
        <v>65</v>
      </c>
      <c r="C152" s="2" t="s">
        <v>66</v>
      </c>
      <c r="D152" s="17" t="s">
        <v>54</v>
      </c>
      <c r="E152" s="2" t="s">
        <v>21</v>
      </c>
      <c r="F152" s="2" t="s">
        <v>67</v>
      </c>
      <c r="G152" s="5" t="s">
        <v>135</v>
      </c>
      <c r="H152" s="6">
        <v>48.1</v>
      </c>
      <c r="I152" s="6">
        <v>13.04</v>
      </c>
      <c r="J152" s="6">
        <v>3.59</v>
      </c>
      <c r="K152" s="2">
        <v>1.08</v>
      </c>
      <c r="L152" s="2">
        <v>13.87</v>
      </c>
      <c r="M152" s="6">
        <v>0.23</v>
      </c>
      <c r="N152" s="6">
        <v>4.12</v>
      </c>
      <c r="O152" s="6">
        <v>5.72</v>
      </c>
      <c r="P152" s="6">
        <v>3.29</v>
      </c>
      <c r="Q152" s="6">
        <v>2.68</v>
      </c>
      <c r="R152" s="6"/>
      <c r="S152" s="6">
        <v>0.2</v>
      </c>
      <c r="T152" s="6">
        <v>0.2</v>
      </c>
      <c r="U152" s="6">
        <v>3.24</v>
      </c>
      <c r="V152" s="6"/>
      <c r="W152" s="6">
        <v>8.9999999999999993E-3</v>
      </c>
      <c r="X152" s="6">
        <v>0.05</v>
      </c>
      <c r="Y152" s="6">
        <v>4.0000000000000001E-3</v>
      </c>
      <c r="AB152" s="6">
        <f t="shared" si="2"/>
        <v>99.42300000000003</v>
      </c>
    </row>
    <row r="153" spans="1:28">
      <c r="A153" s="2" t="s">
        <v>14</v>
      </c>
      <c r="B153" s="2" t="s">
        <v>65</v>
      </c>
      <c r="C153" s="2" t="s">
        <v>66</v>
      </c>
      <c r="D153" s="17" t="s">
        <v>54</v>
      </c>
      <c r="E153" s="2" t="s">
        <v>21</v>
      </c>
      <c r="F153" s="2" t="s">
        <v>67</v>
      </c>
      <c r="G153" s="5" t="s">
        <v>136</v>
      </c>
      <c r="H153" s="6">
        <v>52.74</v>
      </c>
      <c r="I153" s="6">
        <v>16.52</v>
      </c>
      <c r="J153" s="6">
        <v>1.86</v>
      </c>
      <c r="K153" s="2">
        <v>1.36</v>
      </c>
      <c r="L153" s="2">
        <v>12.24</v>
      </c>
      <c r="M153" s="6">
        <v>0.11</v>
      </c>
      <c r="N153" s="6">
        <v>3.06</v>
      </c>
      <c r="O153" s="6">
        <v>1.49</v>
      </c>
      <c r="P153" s="6">
        <v>5.59</v>
      </c>
      <c r="Q153" s="6">
        <v>1.05</v>
      </c>
      <c r="R153" s="6">
        <v>0.06</v>
      </c>
      <c r="S153" s="6"/>
      <c r="T153" s="6">
        <v>0.1</v>
      </c>
      <c r="U153" s="6">
        <v>3.9</v>
      </c>
      <c r="V153" s="6"/>
      <c r="W153" s="6">
        <v>0.02</v>
      </c>
      <c r="X153" s="6">
        <v>4.0000000000000001E-3</v>
      </c>
      <c r="Y153" s="6">
        <v>0.01</v>
      </c>
      <c r="AB153" s="6">
        <f t="shared" si="2"/>
        <v>100.114</v>
      </c>
    </row>
    <row r="154" spans="1:28">
      <c r="A154" s="2" t="s">
        <v>14</v>
      </c>
      <c r="B154" s="2" t="s">
        <v>65</v>
      </c>
      <c r="C154" s="2" t="s">
        <v>66</v>
      </c>
      <c r="D154" s="17" t="s">
        <v>54</v>
      </c>
      <c r="E154" s="17" t="s">
        <v>23</v>
      </c>
      <c r="F154" s="2" t="s">
        <v>67</v>
      </c>
      <c r="G154" s="5" t="s">
        <v>137</v>
      </c>
      <c r="H154" s="6">
        <v>41.34</v>
      </c>
      <c r="I154" s="6">
        <v>7.68</v>
      </c>
      <c r="J154" s="6">
        <v>2.46</v>
      </c>
      <c r="K154" s="2">
        <v>1.42</v>
      </c>
      <c r="L154" s="2">
        <v>15.97</v>
      </c>
      <c r="M154" s="6">
        <v>0.3</v>
      </c>
      <c r="N154" s="6">
        <v>13.54</v>
      </c>
      <c r="O154" s="6">
        <v>11.37</v>
      </c>
      <c r="P154" s="6">
        <v>0.36</v>
      </c>
      <c r="Q154" s="6">
        <v>0.09</v>
      </c>
      <c r="R154" s="6">
        <v>0.24</v>
      </c>
      <c r="S154" s="6"/>
      <c r="T154" s="6">
        <v>0.18</v>
      </c>
      <c r="U154" s="6">
        <v>4.32</v>
      </c>
      <c r="V154" s="6"/>
      <c r="W154" s="6">
        <v>0.13</v>
      </c>
      <c r="X154" s="6">
        <v>0.01</v>
      </c>
      <c r="Y154" s="6"/>
      <c r="AB154" s="6">
        <f t="shared" si="2"/>
        <v>99.410000000000011</v>
      </c>
    </row>
    <row r="155" spans="1:28">
      <c r="A155" s="2" t="s">
        <v>14</v>
      </c>
      <c r="B155" s="2" t="s">
        <v>65</v>
      </c>
      <c r="C155" s="2" t="s">
        <v>66</v>
      </c>
      <c r="D155" s="2" t="s">
        <v>20</v>
      </c>
      <c r="E155" s="2" t="s">
        <v>21</v>
      </c>
      <c r="F155" s="2" t="s">
        <v>67</v>
      </c>
      <c r="G155" s="5" t="s">
        <v>138</v>
      </c>
      <c r="H155" s="6">
        <v>44.26</v>
      </c>
      <c r="I155" s="6">
        <v>12.46</v>
      </c>
      <c r="J155" s="6">
        <v>4.6900000000000004</v>
      </c>
      <c r="K155" s="2">
        <v>3.98</v>
      </c>
      <c r="L155" s="2">
        <v>11.54</v>
      </c>
      <c r="M155" s="6">
        <v>0.19</v>
      </c>
      <c r="N155" s="6">
        <v>6.04</v>
      </c>
      <c r="O155" s="6">
        <v>10.1</v>
      </c>
      <c r="P155" s="6">
        <v>3.3</v>
      </c>
      <c r="Q155" s="6">
        <v>0.19</v>
      </c>
      <c r="R155" s="6">
        <v>0.18</v>
      </c>
      <c r="S155" s="6">
        <v>0.21</v>
      </c>
      <c r="T155" s="6">
        <v>0.08</v>
      </c>
      <c r="U155" s="6">
        <v>2.87</v>
      </c>
      <c r="V155" s="6"/>
      <c r="W155" s="6"/>
      <c r="X155" s="6"/>
      <c r="Y155" s="6"/>
      <c r="Z155" s="2">
        <v>0.01</v>
      </c>
      <c r="AB155" s="6">
        <f t="shared" si="2"/>
        <v>100.10000000000001</v>
      </c>
    </row>
    <row r="156" spans="1:28">
      <c r="A156" s="2" t="s">
        <v>14</v>
      </c>
      <c r="B156" s="2" t="s">
        <v>65</v>
      </c>
      <c r="C156" s="2" t="s">
        <v>66</v>
      </c>
      <c r="D156" s="2" t="s">
        <v>20</v>
      </c>
      <c r="E156" s="2" t="s">
        <v>21</v>
      </c>
      <c r="F156" s="2" t="s">
        <v>67</v>
      </c>
      <c r="G156" s="5" t="s">
        <v>139</v>
      </c>
      <c r="H156" s="6">
        <v>43.66</v>
      </c>
      <c r="I156" s="6">
        <v>14.64</v>
      </c>
      <c r="J156" s="6">
        <v>2.23</v>
      </c>
      <c r="K156" s="2">
        <v>5.56</v>
      </c>
      <c r="L156" s="2">
        <v>9.0500000000000007</v>
      </c>
      <c r="M156" s="6">
        <v>0.15</v>
      </c>
      <c r="N156" s="6">
        <v>6.15</v>
      </c>
      <c r="O156" s="6">
        <v>11.9</v>
      </c>
      <c r="P156" s="6">
        <v>2.69</v>
      </c>
      <c r="Q156" s="6">
        <v>0.37</v>
      </c>
      <c r="R156" s="6">
        <v>0.11</v>
      </c>
      <c r="S156" s="6">
        <v>0.53</v>
      </c>
      <c r="T156" s="6">
        <v>0.06</v>
      </c>
      <c r="U156" s="6">
        <v>2.98</v>
      </c>
      <c r="V156" s="6"/>
      <c r="W156" s="6">
        <v>3.0000000000000001E-3</v>
      </c>
      <c r="X156" s="6"/>
      <c r="Y156" s="6">
        <v>1E-3</v>
      </c>
      <c r="Z156" s="2">
        <v>0.02</v>
      </c>
      <c r="AA156" s="2">
        <v>0.05</v>
      </c>
      <c r="AB156" s="6">
        <f t="shared" si="2"/>
        <v>100.15400000000001</v>
      </c>
    </row>
    <row r="157" spans="1:28">
      <c r="A157" s="2" t="s">
        <v>14</v>
      </c>
      <c r="B157" s="2" t="s">
        <v>65</v>
      </c>
      <c r="C157" s="2" t="s">
        <v>66</v>
      </c>
      <c r="D157" s="2" t="s">
        <v>62</v>
      </c>
      <c r="E157" s="17" t="s">
        <v>19</v>
      </c>
      <c r="F157" s="2" t="s">
        <v>67</v>
      </c>
      <c r="G157" s="5" t="s">
        <v>140</v>
      </c>
      <c r="H157" s="6">
        <v>33.090000000000003</v>
      </c>
      <c r="I157" s="6">
        <v>4.1500000000000004</v>
      </c>
      <c r="J157" s="6">
        <v>1.1000000000000001</v>
      </c>
      <c r="K157" s="2">
        <v>10.029999999999999</v>
      </c>
      <c r="L157" s="2">
        <v>9.86</v>
      </c>
      <c r="M157" s="6">
        <v>0.21</v>
      </c>
      <c r="N157" s="6">
        <v>26.75</v>
      </c>
      <c r="O157" s="6">
        <v>1.39</v>
      </c>
      <c r="P157" s="6">
        <v>0.19</v>
      </c>
      <c r="Q157" s="6">
        <v>0.15</v>
      </c>
      <c r="R157" s="6"/>
      <c r="S157" s="6">
        <v>0.85</v>
      </c>
      <c r="T157" s="6">
        <v>0.18</v>
      </c>
      <c r="U157" s="6">
        <v>8.24</v>
      </c>
      <c r="V157" s="6"/>
      <c r="W157" s="6">
        <v>0.59099999999999997</v>
      </c>
      <c r="X157" s="6">
        <v>0.01</v>
      </c>
      <c r="Y157" s="6">
        <v>0.13500000000000001</v>
      </c>
      <c r="Z157" s="2">
        <v>0.52</v>
      </c>
      <c r="AA157" s="2">
        <v>0.04</v>
      </c>
      <c r="AB157" s="6">
        <f t="shared" si="2"/>
        <v>97.486000000000004</v>
      </c>
    </row>
    <row r="158" spans="1:28">
      <c r="A158" s="2" t="s">
        <v>14</v>
      </c>
      <c r="B158" s="2" t="s">
        <v>65</v>
      </c>
      <c r="C158" s="2" t="s">
        <v>66</v>
      </c>
      <c r="D158" s="2" t="s">
        <v>62</v>
      </c>
      <c r="E158" s="17" t="s">
        <v>19</v>
      </c>
      <c r="F158" s="2" t="s">
        <v>67</v>
      </c>
      <c r="G158" s="5" t="s">
        <v>141</v>
      </c>
      <c r="H158" s="6">
        <v>35.31</v>
      </c>
      <c r="I158" s="6">
        <v>2.1</v>
      </c>
      <c r="J158" s="6">
        <v>0.66</v>
      </c>
      <c r="K158" s="2">
        <v>6.06</v>
      </c>
      <c r="L158" s="2">
        <v>14</v>
      </c>
      <c r="M158" s="6">
        <v>0.22</v>
      </c>
      <c r="N158" s="6">
        <v>32.1</v>
      </c>
      <c r="O158" s="6">
        <v>1.49</v>
      </c>
      <c r="P158" s="6">
        <v>0.18</v>
      </c>
      <c r="Q158" s="6">
        <v>0.25</v>
      </c>
      <c r="R158" s="6"/>
      <c r="S158" s="6">
        <v>1.48</v>
      </c>
      <c r="T158" s="6">
        <v>0.32</v>
      </c>
      <c r="U158" s="6">
        <v>5.47</v>
      </c>
      <c r="V158" s="6"/>
      <c r="W158" s="6">
        <v>0.57999999999999996</v>
      </c>
      <c r="X158" s="6">
        <v>2.1000000000000001E-2</v>
      </c>
      <c r="Y158" s="6">
        <v>0.17599999999999999</v>
      </c>
      <c r="AB158" s="6">
        <f t="shared" si="2"/>
        <v>100.417</v>
      </c>
    </row>
    <row r="159" spans="1:28">
      <c r="A159" s="2" t="s">
        <v>14</v>
      </c>
      <c r="B159" s="2" t="s">
        <v>65</v>
      </c>
      <c r="C159" s="2" t="s">
        <v>66</v>
      </c>
      <c r="D159" s="2" t="s">
        <v>62</v>
      </c>
      <c r="E159" s="17" t="s">
        <v>19</v>
      </c>
      <c r="F159" s="2" t="s">
        <v>67</v>
      </c>
      <c r="G159" s="5" t="s">
        <v>142</v>
      </c>
      <c r="H159" s="6">
        <v>35.270000000000003</v>
      </c>
      <c r="I159" s="6">
        <v>2.2400000000000002</v>
      </c>
      <c r="J159" s="6">
        <v>0.63</v>
      </c>
      <c r="K159" s="2">
        <v>6.57</v>
      </c>
      <c r="L159" s="2">
        <v>13.17</v>
      </c>
      <c r="M159" s="6">
        <v>0.23</v>
      </c>
      <c r="N159" s="6">
        <v>31.7</v>
      </c>
      <c r="O159" s="6">
        <v>1.98</v>
      </c>
      <c r="P159" s="6">
        <v>0.19</v>
      </c>
      <c r="Q159" s="6">
        <v>0.25</v>
      </c>
      <c r="R159" s="6"/>
      <c r="S159" s="6">
        <v>1.06</v>
      </c>
      <c r="T159" s="6">
        <v>0.11</v>
      </c>
      <c r="U159" s="6">
        <v>6.32</v>
      </c>
      <c r="V159" s="6"/>
      <c r="W159" s="6">
        <v>0.56000000000000005</v>
      </c>
      <c r="X159" s="6">
        <v>1.6E-2</v>
      </c>
      <c r="Y159" s="6">
        <v>0.18099999999999999</v>
      </c>
      <c r="Z159" s="2">
        <v>0.5</v>
      </c>
      <c r="AA159" s="2">
        <v>0.04</v>
      </c>
      <c r="AB159" s="6">
        <f t="shared" si="2"/>
        <v>101.01700000000001</v>
      </c>
    </row>
    <row r="160" spans="1:28">
      <c r="A160" s="2" t="s">
        <v>14</v>
      </c>
      <c r="B160" s="2" t="s">
        <v>65</v>
      </c>
      <c r="C160" s="2" t="s">
        <v>66</v>
      </c>
      <c r="D160" s="2" t="s">
        <v>20</v>
      </c>
      <c r="E160" s="2" t="s">
        <v>21</v>
      </c>
      <c r="F160" s="2" t="s">
        <v>67</v>
      </c>
      <c r="G160" s="5" t="s">
        <v>143</v>
      </c>
      <c r="H160" s="6">
        <v>42.42</v>
      </c>
      <c r="I160" s="6">
        <v>13.34</v>
      </c>
      <c r="J160" s="6">
        <v>3.12</v>
      </c>
      <c r="K160" s="2">
        <v>5.07</v>
      </c>
      <c r="L160" s="2">
        <v>10.79</v>
      </c>
      <c r="M160" s="6">
        <v>0.18</v>
      </c>
      <c r="N160" s="6">
        <v>6.97</v>
      </c>
      <c r="O160" s="6">
        <v>11.85</v>
      </c>
      <c r="P160" s="6">
        <v>1.94</v>
      </c>
      <c r="Q160" s="6">
        <v>0.5</v>
      </c>
      <c r="R160" s="6">
        <v>7.0000000000000007E-2</v>
      </c>
      <c r="S160" s="6">
        <v>0.17</v>
      </c>
      <c r="T160" s="6">
        <v>0.16</v>
      </c>
      <c r="U160" s="6">
        <v>3.12</v>
      </c>
      <c r="V160" s="6"/>
      <c r="W160" s="6"/>
      <c r="X160" s="6"/>
      <c r="Y160" s="6"/>
      <c r="Z160" s="2">
        <v>0.02</v>
      </c>
      <c r="AB160" s="6">
        <f t="shared" si="2"/>
        <v>99.72</v>
      </c>
    </row>
    <row r="161" spans="1:28">
      <c r="A161" s="2" t="s">
        <v>14</v>
      </c>
      <c r="B161" s="2" t="s">
        <v>65</v>
      </c>
      <c r="C161" s="2" t="s">
        <v>66</v>
      </c>
      <c r="D161" s="2" t="s">
        <v>20</v>
      </c>
      <c r="E161" s="2" t="s">
        <v>144</v>
      </c>
      <c r="F161" s="2" t="s">
        <v>488</v>
      </c>
      <c r="G161" s="5" t="s">
        <v>145</v>
      </c>
      <c r="H161" s="6">
        <v>49.76</v>
      </c>
      <c r="I161" s="6">
        <v>13.39</v>
      </c>
      <c r="J161" s="6">
        <v>2.88</v>
      </c>
      <c r="L161" s="6">
        <v>14.8</v>
      </c>
      <c r="M161" s="6">
        <v>0.152</v>
      </c>
      <c r="N161" s="6">
        <v>3.05</v>
      </c>
      <c r="O161" s="6">
        <v>6.53</v>
      </c>
      <c r="P161" s="6">
        <v>5.16</v>
      </c>
      <c r="Q161" s="6">
        <v>1.8</v>
      </c>
      <c r="R161" s="6">
        <v>0.5</v>
      </c>
      <c r="S161" s="6">
        <v>0.09</v>
      </c>
      <c r="T161" s="6"/>
      <c r="U161" s="6"/>
      <c r="V161" s="6">
        <v>1.71</v>
      </c>
      <c r="W161" s="6"/>
      <c r="X161" s="6"/>
      <c r="Y161" s="6"/>
      <c r="AB161" s="6">
        <f t="shared" si="2"/>
        <v>99.821999999999989</v>
      </c>
    </row>
    <row r="162" spans="1:28">
      <c r="A162" s="2" t="s">
        <v>14</v>
      </c>
      <c r="B162" s="2" t="s">
        <v>65</v>
      </c>
      <c r="C162" s="2" t="s">
        <v>66</v>
      </c>
      <c r="D162" s="2" t="s">
        <v>16</v>
      </c>
      <c r="E162" s="17" t="s">
        <v>19</v>
      </c>
      <c r="F162" s="2" t="s">
        <v>488</v>
      </c>
      <c r="G162" s="5" t="s">
        <v>146</v>
      </c>
      <c r="H162" s="6">
        <v>41.23</v>
      </c>
      <c r="I162" s="6">
        <v>4.72</v>
      </c>
      <c r="J162" s="6">
        <v>1.45</v>
      </c>
      <c r="L162" s="2">
        <v>15.47</v>
      </c>
      <c r="M162" s="6">
        <v>0.17499999999999999</v>
      </c>
      <c r="N162" s="6">
        <v>24.24</v>
      </c>
      <c r="O162" s="6">
        <v>3.01</v>
      </c>
      <c r="P162" s="6">
        <v>7.0000000000000007E-2</v>
      </c>
      <c r="Q162" s="6">
        <v>0.05</v>
      </c>
      <c r="R162" s="6">
        <v>0.14000000000000001</v>
      </c>
      <c r="S162" s="6">
        <v>0.21</v>
      </c>
      <c r="T162" s="6"/>
      <c r="U162" s="6"/>
      <c r="V162" s="6">
        <v>8.57</v>
      </c>
      <c r="W162" s="6"/>
      <c r="X162" s="6"/>
      <c r="Y162" s="6"/>
      <c r="AB162" s="6">
        <f t="shared" si="2"/>
        <v>99.33499999999998</v>
      </c>
    </row>
    <row r="163" spans="1:28">
      <c r="A163" s="2" t="s">
        <v>14</v>
      </c>
      <c r="B163" s="2" t="s">
        <v>65</v>
      </c>
      <c r="C163" s="2" t="s">
        <v>66</v>
      </c>
      <c r="D163" s="2" t="s">
        <v>20</v>
      </c>
      <c r="E163" s="2" t="s">
        <v>21</v>
      </c>
      <c r="F163" s="2" t="s">
        <v>67</v>
      </c>
      <c r="G163" s="5" t="s">
        <v>147</v>
      </c>
      <c r="H163" s="6">
        <v>42.68</v>
      </c>
      <c r="I163" s="6">
        <v>12.82</v>
      </c>
      <c r="J163" s="6">
        <v>6.14</v>
      </c>
      <c r="K163" s="2">
        <v>2.65</v>
      </c>
      <c r="L163" s="2">
        <v>12.2</v>
      </c>
      <c r="M163" s="6">
        <v>0.21</v>
      </c>
      <c r="N163" s="6">
        <v>6.91</v>
      </c>
      <c r="O163" s="6">
        <v>9.8000000000000007</v>
      </c>
      <c r="P163" s="6">
        <v>2.9</v>
      </c>
      <c r="Q163" s="6">
        <v>0.3</v>
      </c>
      <c r="R163" s="6">
        <v>0.06</v>
      </c>
      <c r="S163" s="6">
        <v>0.09</v>
      </c>
      <c r="T163" s="6">
        <v>0.12</v>
      </c>
      <c r="U163" s="6">
        <v>2.72</v>
      </c>
      <c r="V163" s="6"/>
      <c r="W163" s="6"/>
      <c r="X163" s="6"/>
      <c r="Y163" s="6"/>
      <c r="Z163" s="2">
        <v>8.0000000000000002E-3</v>
      </c>
      <c r="AA163" s="2">
        <v>0.106</v>
      </c>
      <c r="AB163" s="6">
        <f t="shared" si="2"/>
        <v>99.713999999999999</v>
      </c>
    </row>
    <row r="164" spans="1:28">
      <c r="A164" s="2" t="s">
        <v>14</v>
      </c>
      <c r="B164" s="2" t="s">
        <v>15</v>
      </c>
      <c r="C164" s="2" t="s">
        <v>1</v>
      </c>
      <c r="D164" s="2" t="s">
        <v>22</v>
      </c>
      <c r="E164" s="17" t="s">
        <v>23</v>
      </c>
      <c r="F164" s="2" t="s">
        <v>485</v>
      </c>
      <c r="G164" s="5" t="s">
        <v>128</v>
      </c>
      <c r="H164" s="6">
        <v>41.52</v>
      </c>
      <c r="I164" s="6">
        <v>5.15</v>
      </c>
      <c r="J164" s="6">
        <v>4.3899999999999997</v>
      </c>
      <c r="K164" s="2">
        <v>5.47</v>
      </c>
      <c r="L164" s="2">
        <v>13.57</v>
      </c>
      <c r="M164" s="6">
        <v>0.15</v>
      </c>
      <c r="N164" s="6">
        <v>10.75</v>
      </c>
      <c r="O164" s="6">
        <v>15.57</v>
      </c>
      <c r="P164" s="6">
        <v>0.39</v>
      </c>
      <c r="Q164" s="6">
        <v>7.0000000000000007E-2</v>
      </c>
      <c r="R164" s="6"/>
      <c r="S164" s="6">
        <v>0.94</v>
      </c>
      <c r="T164" s="6">
        <v>0.22</v>
      </c>
      <c r="U164" s="6">
        <v>2.13</v>
      </c>
      <c r="V164" s="6"/>
      <c r="W164" s="6">
        <v>0.02</v>
      </c>
      <c r="X164" s="6">
        <v>0.01</v>
      </c>
      <c r="Y164" s="6">
        <v>0.01</v>
      </c>
      <c r="Z164" s="2">
        <v>0.08</v>
      </c>
      <c r="AA164" s="2">
        <v>0.23</v>
      </c>
      <c r="AB164" s="6">
        <f t="shared" si="2"/>
        <v>100.66999999999999</v>
      </c>
    </row>
    <row r="165" spans="1:28">
      <c r="A165" s="2" t="s">
        <v>14</v>
      </c>
      <c r="B165" s="2" t="s">
        <v>15</v>
      </c>
      <c r="C165" s="2" t="s">
        <v>1</v>
      </c>
      <c r="D165" s="2" t="s">
        <v>22</v>
      </c>
      <c r="E165" s="17" t="s">
        <v>129</v>
      </c>
      <c r="F165" s="2" t="s">
        <v>486</v>
      </c>
      <c r="G165" s="2" t="s">
        <v>130</v>
      </c>
      <c r="H165" s="6">
        <v>38.770000000000003</v>
      </c>
      <c r="I165" s="6">
        <v>6.67</v>
      </c>
      <c r="J165" s="6">
        <v>4.92</v>
      </c>
      <c r="K165" s="2">
        <v>5.66</v>
      </c>
      <c r="L165" s="2">
        <v>16.39</v>
      </c>
      <c r="M165" s="6">
        <v>0.18</v>
      </c>
      <c r="N165" s="6">
        <v>8.91</v>
      </c>
      <c r="O165" s="6">
        <v>13.83</v>
      </c>
      <c r="P165" s="6">
        <v>0.34</v>
      </c>
      <c r="Q165" s="6">
        <v>0.21</v>
      </c>
      <c r="R165" s="6"/>
      <c r="S165" s="6">
        <v>1.39</v>
      </c>
      <c r="T165" s="6">
        <v>0.27</v>
      </c>
      <c r="U165" s="6">
        <v>3.11</v>
      </c>
      <c r="V165" s="6"/>
      <c r="W165" s="6">
        <v>0.01</v>
      </c>
      <c r="X165" s="6">
        <v>8.9999999999999993E-3</v>
      </c>
      <c r="Y165" s="6">
        <v>7.0000000000000001E-3</v>
      </c>
      <c r="Z165" s="2">
        <v>0.02</v>
      </c>
      <c r="AA165" s="2">
        <v>0.18</v>
      </c>
      <c r="AB165" s="6">
        <f t="shared" si="2"/>
        <v>100.87600000000002</v>
      </c>
    </row>
    <row r="166" spans="1:28" ht="16.350000000000001" customHeight="1">
      <c r="A166" s="2" t="s">
        <v>14</v>
      </c>
      <c r="B166" s="2" t="s">
        <v>15</v>
      </c>
      <c r="C166" s="2" t="s">
        <v>1</v>
      </c>
      <c r="D166" s="2" t="s">
        <v>62</v>
      </c>
      <c r="E166" s="17" t="s">
        <v>19</v>
      </c>
      <c r="F166" s="2" t="s">
        <v>487</v>
      </c>
      <c r="G166" s="5" t="s">
        <v>131</v>
      </c>
      <c r="H166" s="6">
        <v>35.79</v>
      </c>
      <c r="I166" s="6">
        <v>1.0900000000000001</v>
      </c>
      <c r="J166" s="6">
        <v>0.63</v>
      </c>
      <c r="K166" s="2">
        <v>10.02</v>
      </c>
      <c r="L166" s="2">
        <v>6.31</v>
      </c>
      <c r="M166" s="6">
        <v>0.17</v>
      </c>
      <c r="N166" s="6">
        <v>34.049999999999997</v>
      </c>
      <c r="O166" s="6">
        <v>0.82</v>
      </c>
      <c r="P166" s="6">
        <v>7.0000000000000007E-2</v>
      </c>
      <c r="Q166" s="6">
        <v>0.08</v>
      </c>
      <c r="R166" s="6"/>
      <c r="S166" s="6">
        <v>0.19</v>
      </c>
      <c r="T166" s="6">
        <v>0.25</v>
      </c>
      <c r="U166" s="6">
        <v>9.35</v>
      </c>
      <c r="V166" s="6"/>
      <c r="W166" s="6">
        <v>0.25</v>
      </c>
      <c r="X166" s="6">
        <v>0.01</v>
      </c>
      <c r="Y166" s="6">
        <v>0.04</v>
      </c>
      <c r="Z166" s="2">
        <v>0.59</v>
      </c>
      <c r="AA166" s="2">
        <v>0.03</v>
      </c>
      <c r="AB166" s="6">
        <f t="shared" si="2"/>
        <v>99.74</v>
      </c>
    </row>
    <row r="167" spans="1:28">
      <c r="A167" s="2" t="s">
        <v>148</v>
      </c>
      <c r="B167" s="2" t="s">
        <v>148</v>
      </c>
      <c r="C167" s="2" t="s">
        <v>108</v>
      </c>
      <c r="D167" s="2" t="s">
        <v>20</v>
      </c>
      <c r="E167" s="2" t="s">
        <v>21</v>
      </c>
      <c r="F167" s="2" t="s">
        <v>18</v>
      </c>
      <c r="G167" s="5" t="s">
        <v>280</v>
      </c>
      <c r="H167" s="6">
        <v>50.2</v>
      </c>
      <c r="I167" s="6">
        <v>13.5</v>
      </c>
      <c r="J167" s="6">
        <v>3.96</v>
      </c>
      <c r="K167" s="2">
        <v>4.07</v>
      </c>
      <c r="L167" s="2">
        <v>10.46</v>
      </c>
      <c r="M167" s="6">
        <v>0.16</v>
      </c>
      <c r="N167" s="6">
        <v>4.1500000000000004</v>
      </c>
      <c r="O167" s="6">
        <v>2.5499999999999998</v>
      </c>
      <c r="P167" s="6">
        <v>3.43</v>
      </c>
      <c r="Q167" s="6">
        <v>1.26</v>
      </c>
      <c r="R167" s="6">
        <v>0.32</v>
      </c>
      <c r="S167" s="6">
        <v>0.88</v>
      </c>
      <c r="T167" s="6">
        <v>0.23</v>
      </c>
      <c r="U167" s="6">
        <v>4.7</v>
      </c>
      <c r="V167" s="6"/>
      <c r="W167" s="6">
        <v>7.0000000000000001E-3</v>
      </c>
      <c r="X167" s="6">
        <v>7.0000000000000001E-3</v>
      </c>
      <c r="Y167" s="6">
        <v>7.0000000000000001E-3</v>
      </c>
      <c r="Z167" s="2">
        <v>6.1000000000000004E-3</v>
      </c>
      <c r="AA167" s="2">
        <v>7.4999999999999997E-2</v>
      </c>
      <c r="AB167" s="6">
        <f t="shared" si="2"/>
        <v>99.972100000000026</v>
      </c>
    </row>
    <row r="168" spans="1:28">
      <c r="A168" s="2" t="s">
        <v>148</v>
      </c>
      <c r="B168" s="2" t="s">
        <v>148</v>
      </c>
      <c r="C168" s="2" t="s">
        <v>108</v>
      </c>
      <c r="D168" s="2" t="s">
        <v>20</v>
      </c>
      <c r="E168" s="2" t="s">
        <v>21</v>
      </c>
      <c r="F168" s="2" t="s">
        <v>18</v>
      </c>
      <c r="G168" s="5" t="s">
        <v>281</v>
      </c>
      <c r="H168" s="6">
        <v>50.3</v>
      </c>
      <c r="I168" s="6">
        <v>12.62</v>
      </c>
      <c r="J168" s="6">
        <v>4.21</v>
      </c>
      <c r="K168" s="2">
        <v>3.81</v>
      </c>
      <c r="L168" s="2">
        <v>11.26</v>
      </c>
      <c r="M168" s="6">
        <v>0.18</v>
      </c>
      <c r="N168" s="6">
        <v>4.63</v>
      </c>
      <c r="O168" s="6">
        <v>2.72</v>
      </c>
      <c r="P168" s="6">
        <v>3.34</v>
      </c>
      <c r="Q168" s="6">
        <v>0.8</v>
      </c>
      <c r="R168" s="6">
        <v>0.26</v>
      </c>
      <c r="S168" s="6">
        <v>0.28000000000000003</v>
      </c>
      <c r="T168" s="6">
        <v>0.27</v>
      </c>
      <c r="U168" s="6">
        <v>4.55</v>
      </c>
      <c r="V168" s="6"/>
      <c r="W168" s="6">
        <v>7.0000000000000001E-3</v>
      </c>
      <c r="X168" s="6">
        <v>8.0000000000000002E-3</v>
      </c>
      <c r="Y168" s="6">
        <v>2E-3</v>
      </c>
      <c r="Z168" s="2">
        <v>3.7000000000000002E-3</v>
      </c>
      <c r="AA168" s="2">
        <v>8.7999999999999995E-2</v>
      </c>
      <c r="AB168" s="6">
        <f t="shared" si="2"/>
        <v>99.338699999999989</v>
      </c>
    </row>
    <row r="169" spans="1:28">
      <c r="A169" s="2" t="s">
        <v>148</v>
      </c>
      <c r="B169" s="2" t="s">
        <v>148</v>
      </c>
      <c r="C169" s="2" t="s">
        <v>108</v>
      </c>
      <c r="D169" s="2" t="s">
        <v>20</v>
      </c>
      <c r="E169" s="2" t="s">
        <v>21</v>
      </c>
      <c r="F169" s="2" t="s">
        <v>18</v>
      </c>
      <c r="G169" s="5" t="s">
        <v>282</v>
      </c>
      <c r="H169" s="6">
        <v>48.82</v>
      </c>
      <c r="I169" s="6">
        <v>13.85</v>
      </c>
      <c r="J169" s="6">
        <v>3.87</v>
      </c>
      <c r="K169" s="2">
        <v>3.93</v>
      </c>
      <c r="L169" s="2">
        <v>10.8</v>
      </c>
      <c r="M169" s="6">
        <v>0.16</v>
      </c>
      <c r="N169" s="6">
        <v>4.2300000000000004</v>
      </c>
      <c r="O169" s="6">
        <v>3.03</v>
      </c>
      <c r="P169" s="6">
        <v>4.99</v>
      </c>
      <c r="Q169" s="6">
        <v>1.1299999999999999</v>
      </c>
      <c r="R169" s="6">
        <v>0.31</v>
      </c>
      <c r="S169" s="6">
        <v>0.18</v>
      </c>
      <c r="T169" s="6">
        <v>0.23</v>
      </c>
      <c r="U169" s="6">
        <v>3.96</v>
      </c>
      <c r="V169" s="6"/>
      <c r="W169" s="6">
        <v>7.0000000000000001E-3</v>
      </c>
      <c r="X169" s="6">
        <v>7.0000000000000001E-3</v>
      </c>
      <c r="Y169" s="6">
        <v>6.0000000000000001E-3</v>
      </c>
      <c r="Z169" s="2">
        <v>6.0000000000000001E-3</v>
      </c>
      <c r="AA169" s="2">
        <v>7.1999999999999995E-2</v>
      </c>
      <c r="AB169" s="6">
        <f t="shared" si="2"/>
        <v>99.588000000000022</v>
      </c>
    </row>
    <row r="170" spans="1:28">
      <c r="A170" s="2" t="s">
        <v>148</v>
      </c>
      <c r="B170" s="2" t="s">
        <v>148</v>
      </c>
      <c r="C170" s="2" t="s">
        <v>108</v>
      </c>
      <c r="D170" s="2" t="s">
        <v>113</v>
      </c>
      <c r="E170" s="17" t="s">
        <v>23</v>
      </c>
      <c r="F170" s="2" t="s">
        <v>18</v>
      </c>
      <c r="G170" s="5" t="s">
        <v>283</v>
      </c>
      <c r="H170" s="6">
        <v>44.02</v>
      </c>
      <c r="I170" s="6">
        <v>8.84</v>
      </c>
      <c r="J170" s="6">
        <v>2.4</v>
      </c>
      <c r="K170" s="2">
        <v>2.5299999999999998</v>
      </c>
      <c r="L170" s="2">
        <v>12.12</v>
      </c>
      <c r="M170" s="6">
        <v>0.2</v>
      </c>
      <c r="N170" s="6">
        <v>13.26</v>
      </c>
      <c r="O170" s="6">
        <v>9.6</v>
      </c>
      <c r="P170" s="6">
        <v>1.05</v>
      </c>
      <c r="Q170" s="6">
        <v>0.27</v>
      </c>
      <c r="R170" s="6">
        <v>0.18</v>
      </c>
      <c r="S170" s="6">
        <v>0.19</v>
      </c>
      <c r="T170" s="6">
        <v>0.11</v>
      </c>
      <c r="U170" s="6">
        <v>3.83</v>
      </c>
      <c r="V170" s="6"/>
      <c r="W170" s="6">
        <v>7.1999999999999995E-2</v>
      </c>
      <c r="X170" s="6">
        <v>1.0999999999999999E-2</v>
      </c>
      <c r="Y170" s="6">
        <v>1.7999999999999999E-2</v>
      </c>
      <c r="Z170" s="2">
        <v>0.14799999999999999</v>
      </c>
      <c r="AA170" s="2">
        <v>6.7000000000000004E-2</v>
      </c>
      <c r="AB170" s="6">
        <f t="shared" si="2"/>
        <v>98.915999999999983</v>
      </c>
    </row>
    <row r="171" spans="1:28">
      <c r="A171" s="2" t="s">
        <v>148</v>
      </c>
      <c r="B171" s="2" t="s">
        <v>148</v>
      </c>
      <c r="C171" s="2" t="s">
        <v>108</v>
      </c>
      <c r="D171" s="2" t="s">
        <v>62</v>
      </c>
      <c r="E171" s="17" t="s">
        <v>17</v>
      </c>
      <c r="F171" s="2" t="s">
        <v>18</v>
      </c>
      <c r="G171" s="5" t="s">
        <v>284</v>
      </c>
      <c r="H171" s="6">
        <v>40.450000000000003</v>
      </c>
      <c r="I171" s="6">
        <v>6.2</v>
      </c>
      <c r="J171" s="6">
        <v>1.1399999999999999</v>
      </c>
      <c r="K171" s="2">
        <v>6.21</v>
      </c>
      <c r="L171" s="2">
        <v>11.42</v>
      </c>
      <c r="M171" s="6">
        <v>0.2</v>
      </c>
      <c r="N171" s="6">
        <v>20.25</v>
      </c>
      <c r="O171" s="6">
        <v>6.68</v>
      </c>
      <c r="P171" s="6">
        <v>0.1</v>
      </c>
      <c r="Q171" s="6">
        <v>0.04</v>
      </c>
      <c r="R171" s="6">
        <v>0.1</v>
      </c>
      <c r="S171" s="6">
        <v>0.24</v>
      </c>
      <c r="T171" s="6">
        <v>0.28999999999999998</v>
      </c>
      <c r="U171" s="6">
        <v>6.64</v>
      </c>
      <c r="V171" s="6"/>
      <c r="W171" s="6">
        <v>0.14000000000000001</v>
      </c>
      <c r="X171" s="6">
        <v>1.4E-2</v>
      </c>
      <c r="Y171" s="6">
        <v>2.1999999999999999E-2</v>
      </c>
      <c r="Z171" s="2">
        <v>0.372</v>
      </c>
      <c r="AA171" s="2">
        <v>4.4999999999999998E-2</v>
      </c>
      <c r="AB171" s="6">
        <f t="shared" si="2"/>
        <v>100.55300000000001</v>
      </c>
    </row>
    <row r="172" spans="1:28">
      <c r="A172" s="2" t="s">
        <v>148</v>
      </c>
      <c r="B172" s="2" t="s">
        <v>148</v>
      </c>
      <c r="C172" s="2" t="s">
        <v>108</v>
      </c>
      <c r="D172" s="2" t="s">
        <v>20</v>
      </c>
      <c r="E172" s="2" t="s">
        <v>21</v>
      </c>
      <c r="F172" s="2" t="s">
        <v>18</v>
      </c>
      <c r="G172" s="5" t="s">
        <v>285</v>
      </c>
      <c r="H172" s="6">
        <v>46.28</v>
      </c>
      <c r="I172" s="6">
        <v>13.11</v>
      </c>
      <c r="J172" s="6">
        <v>1.36</v>
      </c>
      <c r="K172" s="2">
        <v>3.32</v>
      </c>
      <c r="L172" s="2">
        <v>6.71</v>
      </c>
      <c r="M172" s="6">
        <v>0.12</v>
      </c>
      <c r="N172" s="6">
        <v>8.24</v>
      </c>
      <c r="O172" s="6">
        <v>14.67</v>
      </c>
      <c r="P172" s="6">
        <v>1.58</v>
      </c>
      <c r="Q172" s="6">
        <v>0.73</v>
      </c>
      <c r="R172" s="6">
        <v>0.1</v>
      </c>
      <c r="S172" s="6">
        <v>0.25</v>
      </c>
      <c r="T172" s="6">
        <v>0.09</v>
      </c>
      <c r="U172" s="6">
        <v>2.93</v>
      </c>
      <c r="V172" s="6"/>
      <c r="W172" s="6">
        <v>3.2000000000000001E-2</v>
      </c>
      <c r="X172" s="6">
        <v>7.0000000000000001E-3</v>
      </c>
      <c r="Y172" s="6">
        <v>1.2999999999999999E-2</v>
      </c>
      <c r="Z172" s="2">
        <v>7.0999999999999994E-2</v>
      </c>
      <c r="AA172" s="2">
        <v>5.6000000000000001E-2</v>
      </c>
      <c r="AB172" s="6">
        <f t="shared" si="2"/>
        <v>99.668999999999997</v>
      </c>
    </row>
    <row r="173" spans="1:28">
      <c r="A173" s="2" t="s">
        <v>148</v>
      </c>
      <c r="B173" s="2" t="s">
        <v>148</v>
      </c>
      <c r="C173" s="2" t="s">
        <v>108</v>
      </c>
      <c r="D173" s="2" t="s">
        <v>20</v>
      </c>
      <c r="E173" s="2" t="s">
        <v>21</v>
      </c>
      <c r="F173" s="2" t="s">
        <v>18</v>
      </c>
      <c r="G173" s="5" t="s">
        <v>286</v>
      </c>
      <c r="H173" s="6">
        <v>45.8</v>
      </c>
      <c r="I173" s="6">
        <v>11.63</v>
      </c>
      <c r="J173" s="6">
        <v>2.2200000000000002</v>
      </c>
      <c r="K173" s="2">
        <v>4.12</v>
      </c>
      <c r="L173" s="2">
        <v>11.66</v>
      </c>
      <c r="M173" s="6">
        <v>0.16</v>
      </c>
      <c r="N173" s="6">
        <v>7.92</v>
      </c>
      <c r="O173" s="6">
        <v>5.32</v>
      </c>
      <c r="P173" s="6">
        <v>1.38</v>
      </c>
      <c r="Q173" s="6">
        <v>0.04</v>
      </c>
      <c r="R173" s="6">
        <v>0.16</v>
      </c>
      <c r="S173" s="6">
        <v>0.89</v>
      </c>
      <c r="T173" s="6">
        <v>0.15</v>
      </c>
      <c r="U173" s="6">
        <v>5.8</v>
      </c>
      <c r="V173" s="6"/>
      <c r="W173" s="6">
        <v>4.9000000000000002E-2</v>
      </c>
      <c r="X173" s="6">
        <v>8.9999999999999993E-3</v>
      </c>
      <c r="Y173" s="6">
        <v>2.3E-2</v>
      </c>
      <c r="Z173" s="2">
        <v>0.125</v>
      </c>
      <c r="AA173" s="2">
        <v>6.4000000000000001E-2</v>
      </c>
      <c r="AB173" s="6">
        <f t="shared" si="2"/>
        <v>97.519999999999982</v>
      </c>
    </row>
    <row r="174" spans="1:28">
      <c r="A174" s="2" t="s">
        <v>148</v>
      </c>
      <c r="B174" s="2" t="s">
        <v>148</v>
      </c>
      <c r="C174" s="2" t="s">
        <v>108</v>
      </c>
      <c r="D174" s="2" t="s">
        <v>20</v>
      </c>
      <c r="E174" s="2" t="s">
        <v>21</v>
      </c>
      <c r="F174" s="2" t="s">
        <v>18</v>
      </c>
      <c r="G174" s="5" t="s">
        <v>287</v>
      </c>
      <c r="H174" s="6">
        <v>49.4</v>
      </c>
      <c r="I174" s="6">
        <v>13.34</v>
      </c>
      <c r="J174" s="6">
        <v>2.2200000000000002</v>
      </c>
      <c r="K174" s="2">
        <v>5.07</v>
      </c>
      <c r="L174" s="2">
        <v>11.29</v>
      </c>
      <c r="M174" s="6">
        <v>0.22</v>
      </c>
      <c r="N174" s="6">
        <v>2.7</v>
      </c>
      <c r="O174" s="6">
        <v>5.17</v>
      </c>
      <c r="P174" s="6">
        <v>3.74</v>
      </c>
      <c r="Q174" s="6">
        <v>1.1299999999999999</v>
      </c>
      <c r="R174" s="6">
        <v>0.8</v>
      </c>
      <c r="S174" s="6">
        <v>0.48</v>
      </c>
      <c r="T174" s="6">
        <v>0.24</v>
      </c>
      <c r="U174" s="6">
        <v>3.87</v>
      </c>
      <c r="V174" s="6"/>
      <c r="W174" s="6"/>
      <c r="X174" s="6">
        <v>6.0000000000000001E-3</v>
      </c>
      <c r="Y174" s="6">
        <v>4.0000000000000001E-3</v>
      </c>
      <c r="Z174" s="2">
        <v>2.3999999999999998E-3</v>
      </c>
      <c r="AA174" s="2">
        <v>1.7999999999999999E-2</v>
      </c>
      <c r="AB174" s="6">
        <f t="shared" si="2"/>
        <v>99.700399999999988</v>
      </c>
    </row>
    <row r="175" spans="1:28">
      <c r="A175" s="2" t="s">
        <v>148</v>
      </c>
      <c r="B175" s="2" t="s">
        <v>148</v>
      </c>
      <c r="C175" s="2" t="s">
        <v>108</v>
      </c>
      <c r="D175" s="2" t="s">
        <v>16</v>
      </c>
      <c r="E175" s="17" t="s">
        <v>17</v>
      </c>
      <c r="F175" s="2" t="s">
        <v>18</v>
      </c>
      <c r="G175" s="5" t="s">
        <v>288</v>
      </c>
      <c r="H175" s="6">
        <v>38.76</v>
      </c>
      <c r="I175" s="6">
        <v>5.75</v>
      </c>
      <c r="J175" s="6">
        <v>1.1200000000000001</v>
      </c>
      <c r="K175" s="2">
        <v>7.5</v>
      </c>
      <c r="L175" s="2">
        <v>10.8</v>
      </c>
      <c r="M175" s="6">
        <v>0.2</v>
      </c>
      <c r="N175" s="6">
        <v>20.96</v>
      </c>
      <c r="O175" s="6">
        <v>7</v>
      </c>
      <c r="P175" s="6">
        <v>0.1</v>
      </c>
      <c r="Q175" s="6">
        <v>0.03</v>
      </c>
      <c r="R175" s="6">
        <v>0.09</v>
      </c>
      <c r="S175" s="6">
        <v>0.14000000000000001</v>
      </c>
      <c r="T175" s="6">
        <v>0.22</v>
      </c>
      <c r="U175" s="6">
        <v>6.97</v>
      </c>
      <c r="V175" s="6"/>
      <c r="W175" s="6">
        <v>0.13</v>
      </c>
      <c r="X175" s="6">
        <v>1.2999999999999999E-2</v>
      </c>
      <c r="Y175" s="6">
        <v>1.4999999999999999E-2</v>
      </c>
      <c r="Z175" s="2">
        <v>0.38400000000000001</v>
      </c>
      <c r="AA175" s="2">
        <v>3.5999999999999997E-2</v>
      </c>
      <c r="AB175" s="6">
        <f t="shared" si="2"/>
        <v>100.218</v>
      </c>
    </row>
    <row r="176" spans="1:28">
      <c r="A176" s="2" t="s">
        <v>148</v>
      </c>
      <c r="B176" s="2" t="s">
        <v>148</v>
      </c>
      <c r="C176" s="2" t="s">
        <v>108</v>
      </c>
      <c r="D176" s="17" t="s">
        <v>60</v>
      </c>
      <c r="E176" s="17" t="s">
        <v>17</v>
      </c>
      <c r="F176" s="2" t="s">
        <v>18</v>
      </c>
      <c r="G176" s="5" t="s">
        <v>289</v>
      </c>
      <c r="H176" s="6">
        <v>42.28</v>
      </c>
      <c r="I176" s="6">
        <v>7.33</v>
      </c>
      <c r="J176" s="6">
        <v>1.33</v>
      </c>
      <c r="K176" s="2">
        <v>2.62</v>
      </c>
      <c r="L176" s="2">
        <v>11.71</v>
      </c>
      <c r="M176" s="6">
        <v>0.21</v>
      </c>
      <c r="N176" s="6">
        <v>17.72</v>
      </c>
      <c r="O176" s="6">
        <v>8.86</v>
      </c>
      <c r="P176" s="6">
        <v>0.08</v>
      </c>
      <c r="Q176" s="6">
        <v>7.0000000000000007E-2</v>
      </c>
      <c r="R176" s="6">
        <v>0.09</v>
      </c>
      <c r="S176" s="6">
        <v>0.11</v>
      </c>
      <c r="T176" s="6">
        <v>0.24</v>
      </c>
      <c r="U176" s="6">
        <v>6.21</v>
      </c>
      <c r="V176" s="6"/>
      <c r="W176" s="6">
        <v>0.1</v>
      </c>
      <c r="X176" s="6">
        <v>0.01</v>
      </c>
      <c r="Y176" s="6">
        <v>2.1999999999999999E-2</v>
      </c>
      <c r="Z176" s="2">
        <v>0.26300000000000001</v>
      </c>
      <c r="AA176" s="2">
        <v>4.3999999999999997E-2</v>
      </c>
      <c r="AB176" s="6">
        <f t="shared" si="2"/>
        <v>99.298999999999978</v>
      </c>
    </row>
    <row r="177" spans="1:28">
      <c r="A177" s="17" t="s">
        <v>149</v>
      </c>
      <c r="B177" s="2" t="s">
        <v>150</v>
      </c>
      <c r="C177" s="2" t="s">
        <v>108</v>
      </c>
      <c r="E177" s="17" t="s">
        <v>17</v>
      </c>
      <c r="F177" s="2" t="s">
        <v>18</v>
      </c>
      <c r="G177" s="5" t="s">
        <v>151</v>
      </c>
      <c r="H177" s="6">
        <v>42.6</v>
      </c>
      <c r="I177" s="6">
        <v>6.98</v>
      </c>
      <c r="J177" s="6">
        <v>2.33</v>
      </c>
      <c r="K177" s="2">
        <v>4.67</v>
      </c>
      <c r="L177" s="2">
        <v>11.57</v>
      </c>
      <c r="M177" s="6">
        <v>0.22</v>
      </c>
      <c r="N177" s="6">
        <v>15.14</v>
      </c>
      <c r="O177" s="6">
        <v>11.19</v>
      </c>
      <c r="P177" s="6">
        <v>0.5</v>
      </c>
      <c r="Q177" s="6">
        <v>8.2000000000000003E-2</v>
      </c>
      <c r="R177" s="6">
        <v>0.2</v>
      </c>
      <c r="S177" s="6">
        <v>0.1</v>
      </c>
      <c r="T177" s="6">
        <v>0.27</v>
      </c>
      <c r="U177" s="6">
        <v>4.24</v>
      </c>
      <c r="V177" s="6"/>
      <c r="W177" s="6">
        <v>4.8000000000000001E-2</v>
      </c>
      <c r="X177" s="6">
        <v>1.0999999999999999E-2</v>
      </c>
      <c r="Y177" s="6">
        <v>1.4999999999999999E-2</v>
      </c>
      <c r="Z177" s="2">
        <v>0.21</v>
      </c>
      <c r="AA177" s="2">
        <v>0.04</v>
      </c>
      <c r="AB177" s="6">
        <f t="shared" si="2"/>
        <v>100.41599999999998</v>
      </c>
    </row>
    <row r="178" spans="1:28">
      <c r="A178" s="17" t="s">
        <v>149</v>
      </c>
      <c r="B178" s="2" t="s">
        <v>150</v>
      </c>
      <c r="C178" s="2" t="s">
        <v>108</v>
      </c>
      <c r="E178" s="17" t="s">
        <v>17</v>
      </c>
      <c r="F178" s="2" t="s">
        <v>18</v>
      </c>
      <c r="G178" s="5" t="s">
        <v>152</v>
      </c>
      <c r="H178" s="6">
        <v>41.06</v>
      </c>
      <c r="I178" s="6">
        <v>5.54</v>
      </c>
      <c r="J178" s="6">
        <v>1.75</v>
      </c>
      <c r="K178" s="2">
        <v>6.42</v>
      </c>
      <c r="L178" s="2">
        <v>10.75</v>
      </c>
      <c r="M178" s="6">
        <v>0.22</v>
      </c>
      <c r="N178" s="6">
        <v>17.71</v>
      </c>
      <c r="O178" s="6">
        <v>9.3699999999999992</v>
      </c>
      <c r="P178" s="6">
        <v>0.21</v>
      </c>
      <c r="Q178" s="6">
        <v>0.06</v>
      </c>
      <c r="R178" s="6">
        <v>0.17</v>
      </c>
      <c r="S178" s="6">
        <v>0.14000000000000001</v>
      </c>
      <c r="T178" s="6">
        <v>0.34</v>
      </c>
      <c r="U178" s="6">
        <v>5.23</v>
      </c>
      <c r="V178" s="6"/>
      <c r="W178" s="6">
        <v>7.0999999999999994E-2</v>
      </c>
      <c r="X178" s="6">
        <v>1.2E-2</v>
      </c>
      <c r="Y178" s="6">
        <v>1.6E-2</v>
      </c>
      <c r="Z178" s="2">
        <v>0.33</v>
      </c>
      <c r="AA178" s="2">
        <v>0.04</v>
      </c>
      <c r="AB178" s="6">
        <f t="shared" si="2"/>
        <v>99.439000000000036</v>
      </c>
    </row>
    <row r="179" spans="1:28">
      <c r="A179" s="17" t="s">
        <v>149</v>
      </c>
      <c r="B179" s="2" t="s">
        <v>150</v>
      </c>
      <c r="C179" s="2" t="s">
        <v>108</v>
      </c>
      <c r="E179" s="17" t="s">
        <v>17</v>
      </c>
      <c r="F179" s="2" t="s">
        <v>18</v>
      </c>
      <c r="G179" s="5" t="s">
        <v>153</v>
      </c>
      <c r="H179" s="6">
        <v>42.49</v>
      </c>
      <c r="I179" s="6">
        <v>6.33</v>
      </c>
      <c r="J179" s="6">
        <v>1.96</v>
      </c>
      <c r="K179" s="2">
        <v>4.21</v>
      </c>
      <c r="L179" s="2">
        <v>12.3</v>
      </c>
      <c r="M179" s="6">
        <v>0.21</v>
      </c>
      <c r="N179" s="6">
        <v>15.94</v>
      </c>
      <c r="O179" s="6">
        <v>9.92</v>
      </c>
      <c r="P179" s="6">
        <v>0.2</v>
      </c>
      <c r="Q179" s="6">
        <v>0.05</v>
      </c>
      <c r="R179" s="6">
        <v>0.16</v>
      </c>
      <c r="S179" s="6">
        <v>0.49</v>
      </c>
      <c r="T179" s="6">
        <v>0.28000000000000003</v>
      </c>
      <c r="U179" s="6">
        <v>4.87</v>
      </c>
      <c r="V179" s="6"/>
      <c r="W179" s="6">
        <v>0.09</v>
      </c>
      <c r="X179" s="6">
        <v>1.0999999999999999E-2</v>
      </c>
      <c r="Y179" s="6">
        <v>6.8000000000000005E-2</v>
      </c>
      <c r="Z179" s="2">
        <v>0.24</v>
      </c>
      <c r="AA179" s="2">
        <v>0.04</v>
      </c>
      <c r="AB179" s="6">
        <f t="shared" si="2"/>
        <v>99.858999999999995</v>
      </c>
    </row>
    <row r="180" spans="1:28">
      <c r="A180" s="17" t="s">
        <v>149</v>
      </c>
      <c r="B180" s="2" t="s">
        <v>150</v>
      </c>
      <c r="C180" s="2" t="s">
        <v>108</v>
      </c>
      <c r="E180" s="17" t="s">
        <v>17</v>
      </c>
      <c r="F180" s="2" t="s">
        <v>18</v>
      </c>
      <c r="G180" s="5" t="s">
        <v>154</v>
      </c>
      <c r="H180" s="6">
        <v>37.58</v>
      </c>
      <c r="I180" s="6">
        <v>5.23</v>
      </c>
      <c r="J180" s="6">
        <v>1.55</v>
      </c>
      <c r="K180" s="2">
        <v>6.86</v>
      </c>
      <c r="L180" s="2">
        <v>11.77</v>
      </c>
      <c r="M180" s="6">
        <v>0.21</v>
      </c>
      <c r="N180" s="6">
        <v>22.99</v>
      </c>
      <c r="O180" s="6">
        <v>2.96</v>
      </c>
      <c r="P180" s="6">
        <v>0.11</v>
      </c>
      <c r="Q180" s="6">
        <v>7.0000000000000007E-2</v>
      </c>
      <c r="R180" s="6">
        <v>0.13</v>
      </c>
      <c r="S180" s="6">
        <v>1.47</v>
      </c>
      <c r="T180" s="6">
        <v>0.35</v>
      </c>
      <c r="U180" s="6">
        <v>8.08</v>
      </c>
      <c r="V180" s="6"/>
      <c r="W180" s="6">
        <v>0.35</v>
      </c>
      <c r="X180" s="6">
        <v>2.1999999999999999E-2</v>
      </c>
      <c r="Y180" s="6">
        <v>0.21</v>
      </c>
      <c r="Z180" s="2">
        <v>0.46</v>
      </c>
      <c r="AA180" s="2">
        <v>0.05</v>
      </c>
      <c r="AB180" s="6">
        <f t="shared" si="2"/>
        <v>100.45199999999996</v>
      </c>
    </row>
    <row r="181" spans="1:28">
      <c r="A181" s="17" t="s">
        <v>149</v>
      </c>
      <c r="B181" s="2" t="s">
        <v>150</v>
      </c>
      <c r="C181" s="2" t="s">
        <v>108</v>
      </c>
      <c r="E181" s="17" t="s">
        <v>17</v>
      </c>
      <c r="F181" s="2" t="s">
        <v>18</v>
      </c>
      <c r="G181" s="5" t="s">
        <v>155</v>
      </c>
      <c r="H181" s="6">
        <v>39.340000000000003</v>
      </c>
      <c r="I181" s="6">
        <v>5.8</v>
      </c>
      <c r="J181" s="6">
        <v>1.6</v>
      </c>
      <c r="K181" s="2">
        <v>5.8</v>
      </c>
      <c r="L181" s="2">
        <v>11.64</v>
      </c>
      <c r="M181" s="6">
        <v>0.22</v>
      </c>
      <c r="N181" s="6">
        <v>21.96</v>
      </c>
      <c r="O181" s="6">
        <v>3.88</v>
      </c>
      <c r="P181" s="6">
        <v>0.12</v>
      </c>
      <c r="Q181" s="6">
        <v>7.0000000000000007E-2</v>
      </c>
      <c r="R181" s="6">
        <v>0.19</v>
      </c>
      <c r="S181" s="6">
        <v>0.9</v>
      </c>
      <c r="T181" s="6">
        <v>0.31</v>
      </c>
      <c r="U181" s="6">
        <v>7.23</v>
      </c>
      <c r="V181" s="6"/>
      <c r="W181" s="6">
        <v>0.2</v>
      </c>
      <c r="X181" s="6">
        <v>1.9E-2</v>
      </c>
      <c r="Y181" s="6">
        <v>0.13</v>
      </c>
      <c r="Z181" s="2">
        <v>0.39</v>
      </c>
      <c r="AA181" s="2">
        <v>0.04</v>
      </c>
      <c r="AB181" s="6">
        <f t="shared" si="2"/>
        <v>99.839000000000027</v>
      </c>
    </row>
    <row r="182" spans="1:28">
      <c r="A182" s="17" t="s">
        <v>149</v>
      </c>
      <c r="B182" s="2" t="s">
        <v>150</v>
      </c>
      <c r="C182" s="2" t="s">
        <v>108</v>
      </c>
      <c r="E182" s="17" t="s">
        <v>23</v>
      </c>
      <c r="F182" s="2" t="s">
        <v>18</v>
      </c>
      <c r="G182" s="5" t="s">
        <v>156</v>
      </c>
      <c r="H182" s="6">
        <v>42.65</v>
      </c>
      <c r="I182" s="6">
        <v>7.25</v>
      </c>
      <c r="J182" s="6">
        <v>2.08</v>
      </c>
      <c r="K182" s="2">
        <v>3.35</v>
      </c>
      <c r="L182" s="2">
        <v>9.7799999999999994</v>
      </c>
      <c r="M182" s="6">
        <v>0.21</v>
      </c>
      <c r="N182" s="6">
        <v>12.07</v>
      </c>
      <c r="O182" s="6">
        <v>15.6</v>
      </c>
      <c r="P182" s="6">
        <v>0.53</v>
      </c>
      <c r="Q182" s="6">
        <v>0.63</v>
      </c>
      <c r="R182" s="6">
        <v>0.25</v>
      </c>
      <c r="S182" s="6">
        <v>0.11</v>
      </c>
      <c r="T182" s="6">
        <v>0.24</v>
      </c>
      <c r="U182" s="6">
        <v>3.6</v>
      </c>
      <c r="V182" s="6"/>
      <c r="W182" s="6">
        <v>4.3999999999999997E-2</v>
      </c>
      <c r="X182" s="6">
        <v>7.0000000000000001E-3</v>
      </c>
      <c r="Y182" s="6">
        <v>6.8000000000000005E-2</v>
      </c>
      <c r="Z182" s="2">
        <v>0.05</v>
      </c>
      <c r="AA182" s="2">
        <v>7.0000000000000007E-2</v>
      </c>
      <c r="AB182" s="6">
        <f t="shared" si="2"/>
        <v>98.588999999999956</v>
      </c>
    </row>
    <row r="183" spans="1:28">
      <c r="A183" s="17" t="s">
        <v>157</v>
      </c>
      <c r="B183" s="2" t="s">
        <v>164</v>
      </c>
      <c r="C183" s="2" t="s">
        <v>108</v>
      </c>
      <c r="D183" s="17" t="s">
        <v>60</v>
      </c>
      <c r="E183" s="17" t="s">
        <v>23</v>
      </c>
      <c r="F183" s="2" t="s">
        <v>18</v>
      </c>
      <c r="G183" s="5" t="s">
        <v>290</v>
      </c>
      <c r="H183" s="6">
        <v>45.95</v>
      </c>
      <c r="I183" s="6">
        <v>4.51</v>
      </c>
      <c r="J183" s="6">
        <v>1.67</v>
      </c>
      <c r="K183" s="2">
        <v>2.15</v>
      </c>
      <c r="L183" s="2">
        <v>10.050000000000001</v>
      </c>
      <c r="M183" s="6">
        <v>0.16</v>
      </c>
      <c r="N183" s="6">
        <v>14.44</v>
      </c>
      <c r="O183" s="6">
        <v>16.98</v>
      </c>
      <c r="P183" s="6">
        <v>0.14000000000000001</v>
      </c>
      <c r="Q183" s="6">
        <v>0.11</v>
      </c>
      <c r="R183" s="6">
        <v>0.16</v>
      </c>
      <c r="S183" s="6">
        <v>0.03</v>
      </c>
      <c r="T183" s="6"/>
      <c r="U183" s="6">
        <v>2.4900000000000002</v>
      </c>
      <c r="V183" s="6"/>
      <c r="W183" s="6">
        <v>0.02</v>
      </c>
      <c r="X183" s="6"/>
      <c r="Y183" s="6">
        <v>0.02</v>
      </c>
      <c r="Z183" s="2">
        <v>0.22</v>
      </c>
      <c r="AA183" s="2">
        <v>7.0000000000000007E-2</v>
      </c>
      <c r="AB183" s="6">
        <f t="shared" si="2"/>
        <v>99.169999999999973</v>
      </c>
    </row>
    <row r="184" spans="1:28">
      <c r="A184" s="17" t="s">
        <v>157</v>
      </c>
      <c r="B184" s="2" t="s">
        <v>164</v>
      </c>
      <c r="C184" s="2" t="s">
        <v>108</v>
      </c>
      <c r="D184" s="2" t="s">
        <v>20</v>
      </c>
      <c r="E184" s="2" t="s">
        <v>21</v>
      </c>
      <c r="F184" s="2" t="s">
        <v>18</v>
      </c>
      <c r="G184" s="5" t="s">
        <v>291</v>
      </c>
      <c r="H184" s="6">
        <v>46.48</v>
      </c>
      <c r="I184" s="6">
        <v>11.7</v>
      </c>
      <c r="J184" s="6">
        <v>3.01</v>
      </c>
      <c r="K184" s="2">
        <v>6.89</v>
      </c>
      <c r="L184" s="2">
        <v>8.86</v>
      </c>
      <c r="M184" s="6">
        <v>0.12</v>
      </c>
      <c r="N184" s="6">
        <v>5.47</v>
      </c>
      <c r="O184" s="6">
        <v>9.09</v>
      </c>
      <c r="P184" s="6">
        <v>2.68</v>
      </c>
      <c r="Q184" s="6">
        <v>0.71</v>
      </c>
      <c r="R184" s="6">
        <v>0.34</v>
      </c>
      <c r="S184" s="6">
        <v>0.04</v>
      </c>
      <c r="T184" s="6"/>
      <c r="U184" s="6">
        <v>3.42</v>
      </c>
      <c r="V184" s="6"/>
      <c r="W184" s="6">
        <v>0.01</v>
      </c>
      <c r="X184" s="6">
        <v>0.01</v>
      </c>
      <c r="Y184" s="6">
        <v>0.01</v>
      </c>
      <c r="Z184" s="2">
        <v>0.01</v>
      </c>
      <c r="AA184" s="2">
        <v>0.05</v>
      </c>
      <c r="AB184" s="6">
        <f t="shared" si="2"/>
        <v>98.90000000000002</v>
      </c>
    </row>
    <row r="185" spans="1:28">
      <c r="A185" s="17" t="s">
        <v>157</v>
      </c>
      <c r="B185" s="2" t="s">
        <v>164</v>
      </c>
      <c r="C185" s="2" t="s">
        <v>108</v>
      </c>
      <c r="D185" s="17" t="s">
        <v>60</v>
      </c>
      <c r="E185" s="17" t="s">
        <v>23</v>
      </c>
      <c r="F185" s="2" t="s">
        <v>18</v>
      </c>
      <c r="G185" s="5" t="s">
        <v>292</v>
      </c>
      <c r="H185" s="6">
        <v>46.05</v>
      </c>
      <c r="I185" s="6">
        <v>5.0199999999999996</v>
      </c>
      <c r="J185" s="6">
        <v>1.96</v>
      </c>
      <c r="K185" s="2">
        <v>2.35</v>
      </c>
      <c r="L185" s="2">
        <v>10.42</v>
      </c>
      <c r="M185" s="6">
        <v>0.18</v>
      </c>
      <c r="N185" s="6">
        <v>14.17</v>
      </c>
      <c r="O185" s="6">
        <v>14.89</v>
      </c>
      <c r="P185" s="6">
        <v>0.2</v>
      </c>
      <c r="Q185" s="6">
        <v>0.71</v>
      </c>
      <c r="R185" s="6">
        <v>0.17</v>
      </c>
      <c r="S185" s="6">
        <v>0.36</v>
      </c>
      <c r="T185" s="6"/>
      <c r="U185" s="6">
        <v>2.2200000000000002</v>
      </c>
      <c r="V185" s="6"/>
      <c r="W185" s="6">
        <v>0.02</v>
      </c>
      <c r="X185" s="6"/>
      <c r="Y185" s="6"/>
      <c r="Z185" s="2">
        <v>0.02</v>
      </c>
      <c r="AA185" s="2">
        <v>7.0000000000000007E-2</v>
      </c>
      <c r="AB185" s="6">
        <f t="shared" si="2"/>
        <v>98.809999999999988</v>
      </c>
    </row>
    <row r="186" spans="1:28">
      <c r="A186" s="17" t="s">
        <v>157</v>
      </c>
      <c r="B186" s="2" t="s">
        <v>164</v>
      </c>
      <c r="C186" s="2" t="s">
        <v>108</v>
      </c>
      <c r="D186" s="17" t="s">
        <v>60</v>
      </c>
      <c r="E186" s="17" t="s">
        <v>23</v>
      </c>
      <c r="F186" s="2" t="s">
        <v>18</v>
      </c>
      <c r="G186" s="5" t="s">
        <v>293</v>
      </c>
      <c r="H186" s="6">
        <v>44.72</v>
      </c>
      <c r="I186" s="6">
        <v>4.96</v>
      </c>
      <c r="J186" s="6">
        <v>1.68</v>
      </c>
      <c r="K186" s="2">
        <v>2.4900000000000002</v>
      </c>
      <c r="L186" s="2">
        <v>15.14</v>
      </c>
      <c r="M186" s="6">
        <v>0.15</v>
      </c>
      <c r="N186" s="6">
        <v>14.61</v>
      </c>
      <c r="O186" s="6">
        <v>10.68</v>
      </c>
      <c r="P186" s="6">
        <v>0.11</v>
      </c>
      <c r="Q186" s="6">
        <v>0.16</v>
      </c>
      <c r="R186" s="6"/>
      <c r="S186" s="6">
        <v>0.02</v>
      </c>
      <c r="T186" s="6"/>
      <c r="U186" s="6">
        <v>4.09</v>
      </c>
      <c r="V186" s="6"/>
      <c r="W186" s="6">
        <v>0.03</v>
      </c>
      <c r="X186" s="6">
        <v>0.01</v>
      </c>
      <c r="Y186" s="6">
        <v>0.02</v>
      </c>
      <c r="Z186" s="2">
        <v>0.04</v>
      </c>
      <c r="AA186" s="2">
        <v>0.05</v>
      </c>
      <c r="AB186" s="6">
        <f t="shared" si="2"/>
        <v>98.960000000000008</v>
      </c>
    </row>
    <row r="187" spans="1:28">
      <c r="A187" s="17" t="s">
        <v>157</v>
      </c>
      <c r="B187" s="2" t="s">
        <v>164</v>
      </c>
      <c r="C187" s="2" t="s">
        <v>108</v>
      </c>
      <c r="D187" s="2" t="s">
        <v>16</v>
      </c>
      <c r="E187" s="17" t="s">
        <v>19</v>
      </c>
      <c r="F187" s="2" t="s">
        <v>18</v>
      </c>
      <c r="G187" s="5" t="s">
        <v>96</v>
      </c>
      <c r="H187" s="6">
        <v>47.92</v>
      </c>
      <c r="I187" s="6">
        <v>2.88</v>
      </c>
      <c r="J187" s="6">
        <v>1.0900000000000001</v>
      </c>
      <c r="K187" s="2">
        <v>4.74</v>
      </c>
      <c r="L187" s="2">
        <v>6.08</v>
      </c>
      <c r="M187" s="6">
        <v>0.16</v>
      </c>
      <c r="N187" s="6">
        <v>17.170000000000002</v>
      </c>
      <c r="O187" s="6">
        <v>16.79</v>
      </c>
      <c r="P187" s="6">
        <v>0.34</v>
      </c>
      <c r="Q187" s="6">
        <v>0.08</v>
      </c>
      <c r="R187" s="6">
        <v>0.06</v>
      </c>
      <c r="S187" s="6">
        <v>0.34</v>
      </c>
      <c r="T187" s="6">
        <v>0.04</v>
      </c>
      <c r="U187" s="6">
        <v>2.0699999999999998</v>
      </c>
      <c r="V187" s="6"/>
      <c r="W187" s="6">
        <v>0.03</v>
      </c>
      <c r="X187" s="6">
        <v>8.0000000000000002E-3</v>
      </c>
      <c r="Y187" s="6">
        <v>0.02</v>
      </c>
      <c r="Z187" s="2">
        <v>0.26</v>
      </c>
      <c r="AA187" s="2">
        <v>0.04</v>
      </c>
      <c r="AB187" s="6">
        <f t="shared" si="2"/>
        <v>100.11800000000002</v>
      </c>
    </row>
    <row r="188" spans="1:28">
      <c r="A188" s="17" t="s">
        <v>157</v>
      </c>
      <c r="B188" s="2" t="s">
        <v>164</v>
      </c>
      <c r="C188" s="2" t="s">
        <v>108</v>
      </c>
      <c r="D188" s="2" t="s">
        <v>16</v>
      </c>
      <c r="E188" s="17" t="s">
        <v>19</v>
      </c>
      <c r="F188" s="2" t="s">
        <v>18</v>
      </c>
      <c r="G188" s="5" t="s">
        <v>167</v>
      </c>
      <c r="H188" s="6">
        <v>39.340000000000003</v>
      </c>
      <c r="I188" s="6">
        <v>1.85</v>
      </c>
      <c r="J188" s="6">
        <v>1.36</v>
      </c>
      <c r="K188" s="2">
        <v>11.83</v>
      </c>
      <c r="L188" s="2">
        <v>10.49</v>
      </c>
      <c r="M188" s="6">
        <v>0.22</v>
      </c>
      <c r="N188" s="6">
        <v>23.33</v>
      </c>
      <c r="O188" s="6">
        <v>2.35</v>
      </c>
      <c r="P188" s="6">
        <v>0.03</v>
      </c>
      <c r="Q188" s="6">
        <v>0.01</v>
      </c>
      <c r="R188" s="6">
        <v>0.03</v>
      </c>
      <c r="S188" s="6">
        <v>0.2</v>
      </c>
      <c r="T188" s="6">
        <v>0.2</v>
      </c>
      <c r="U188" s="6">
        <v>7.73</v>
      </c>
      <c r="V188" s="6"/>
      <c r="W188" s="6">
        <v>0.15</v>
      </c>
      <c r="X188" s="6">
        <v>1.6E-2</v>
      </c>
      <c r="Y188" s="6">
        <v>2.3E-2</v>
      </c>
      <c r="Z188" s="2">
        <v>0.36</v>
      </c>
      <c r="AA188" s="2">
        <v>0.03</v>
      </c>
      <c r="AB188" s="6">
        <f t="shared" si="2"/>
        <v>99.549000000000021</v>
      </c>
    </row>
    <row r="189" spans="1:28">
      <c r="A189" s="17" t="s">
        <v>157</v>
      </c>
      <c r="B189" s="2" t="s">
        <v>164</v>
      </c>
      <c r="C189" s="2" t="s">
        <v>108</v>
      </c>
      <c r="D189" s="2" t="s">
        <v>16</v>
      </c>
      <c r="E189" s="17" t="s">
        <v>19</v>
      </c>
      <c r="F189" s="2" t="s">
        <v>18</v>
      </c>
      <c r="G189" s="5" t="s">
        <v>168</v>
      </c>
      <c r="H189" s="6">
        <v>40.25</v>
      </c>
      <c r="I189" s="6">
        <v>3.56</v>
      </c>
      <c r="J189" s="6">
        <v>1.73</v>
      </c>
      <c r="K189" s="2">
        <v>2.37</v>
      </c>
      <c r="L189" s="2">
        <v>9.92</v>
      </c>
      <c r="M189" s="6">
        <v>0.18</v>
      </c>
      <c r="N189" s="6">
        <v>13.22</v>
      </c>
      <c r="O189" s="6">
        <v>16.96</v>
      </c>
      <c r="P189" s="6">
        <v>0.06</v>
      </c>
      <c r="Q189" s="6">
        <v>0.03</v>
      </c>
      <c r="R189" s="6">
        <v>0.09</v>
      </c>
      <c r="S189" s="6">
        <v>0.01</v>
      </c>
      <c r="T189" s="6">
        <v>0.2</v>
      </c>
      <c r="U189" s="6">
        <v>4.1900000000000004</v>
      </c>
      <c r="V189" s="6"/>
      <c r="W189" s="6">
        <v>3.1E-2</v>
      </c>
      <c r="X189" s="6">
        <v>8.0000000000000002E-3</v>
      </c>
      <c r="Y189" s="6"/>
      <c r="Z189" s="2">
        <v>0.34</v>
      </c>
      <c r="AA189" s="2">
        <v>7.0000000000000007E-2</v>
      </c>
      <c r="AB189" s="6">
        <f t="shared" si="2"/>
        <v>93.219000000000008</v>
      </c>
    </row>
    <row r="190" spans="1:28">
      <c r="A190" s="17" t="s">
        <v>157</v>
      </c>
      <c r="B190" s="2" t="s">
        <v>164</v>
      </c>
      <c r="C190" s="2" t="s">
        <v>108</v>
      </c>
      <c r="D190" s="2" t="s">
        <v>22</v>
      </c>
      <c r="E190" s="17" t="s">
        <v>23</v>
      </c>
      <c r="F190" s="2" t="s">
        <v>18</v>
      </c>
      <c r="G190" s="5" t="s">
        <v>169</v>
      </c>
      <c r="H190" s="6">
        <v>46.96</v>
      </c>
      <c r="I190" s="6">
        <v>4.95</v>
      </c>
      <c r="J190" s="6">
        <v>1.8</v>
      </c>
      <c r="K190" s="2">
        <v>1.5</v>
      </c>
      <c r="L190" s="2">
        <v>10.73</v>
      </c>
      <c r="M190" s="6">
        <v>0.18</v>
      </c>
      <c r="N190" s="6">
        <v>13.17</v>
      </c>
      <c r="O190" s="6">
        <v>15.78</v>
      </c>
      <c r="P190" s="6">
        <v>0.26</v>
      </c>
      <c r="Q190" s="6">
        <v>1.01</v>
      </c>
      <c r="R190" s="6">
        <v>0.11</v>
      </c>
      <c r="S190" s="6"/>
      <c r="T190" s="6"/>
      <c r="U190" s="6">
        <v>2.38</v>
      </c>
      <c r="V190" s="6"/>
      <c r="W190" s="6">
        <v>3.3000000000000002E-2</v>
      </c>
      <c r="X190" s="6">
        <v>8.0000000000000002E-3</v>
      </c>
      <c r="Y190" s="6">
        <v>1.6E-2</v>
      </c>
      <c r="Z190" s="2">
        <v>0.22</v>
      </c>
      <c r="AA190" s="2">
        <v>7.0000000000000007E-2</v>
      </c>
      <c r="AB190" s="6">
        <f t="shared" si="2"/>
        <v>99.177000000000007</v>
      </c>
    </row>
    <row r="191" spans="1:28">
      <c r="A191" s="17" t="s">
        <v>157</v>
      </c>
      <c r="B191" s="2" t="s">
        <v>164</v>
      </c>
      <c r="C191" s="2" t="s">
        <v>108</v>
      </c>
      <c r="D191" s="2" t="s">
        <v>20</v>
      </c>
      <c r="E191" s="2" t="s">
        <v>21</v>
      </c>
      <c r="F191" s="2" t="s">
        <v>18</v>
      </c>
      <c r="G191" s="5" t="s">
        <v>170</v>
      </c>
      <c r="H191" s="6">
        <v>45.4</v>
      </c>
      <c r="I191" s="6">
        <v>4.96</v>
      </c>
      <c r="J191" s="6">
        <v>1.93</v>
      </c>
      <c r="K191" s="2">
        <v>2.0099999999999998</v>
      </c>
      <c r="L191" s="2">
        <v>10.28</v>
      </c>
      <c r="M191" s="6">
        <v>0.15</v>
      </c>
      <c r="N191" s="6">
        <v>14.06</v>
      </c>
      <c r="O191" s="6">
        <v>16.190000000000001</v>
      </c>
      <c r="P191" s="6">
        <v>0.22</v>
      </c>
      <c r="Q191" s="6">
        <v>0.45</v>
      </c>
      <c r="R191" s="6">
        <v>0.14000000000000001</v>
      </c>
      <c r="S191" s="6">
        <v>0.03</v>
      </c>
      <c r="T191" s="6">
        <v>0.2</v>
      </c>
      <c r="U191" s="6">
        <v>2.74</v>
      </c>
      <c r="V191" s="6"/>
      <c r="W191" s="6">
        <v>3.2000000000000001E-2</v>
      </c>
      <c r="X191" s="6">
        <v>8.9999999999999993E-3</v>
      </c>
      <c r="Y191" s="6">
        <v>2.1999999999999999E-2</v>
      </c>
      <c r="Z191" s="2">
        <v>0.27</v>
      </c>
      <c r="AA191" s="2">
        <v>0.05</v>
      </c>
      <c r="AB191" s="6">
        <f t="shared" si="2"/>
        <v>99.143000000000001</v>
      </c>
    </row>
    <row r="192" spans="1:28">
      <c r="A192" s="17" t="s">
        <v>157</v>
      </c>
      <c r="B192" s="2" t="s">
        <v>164</v>
      </c>
      <c r="C192" s="2" t="s">
        <v>108</v>
      </c>
      <c r="D192" s="2" t="s">
        <v>20</v>
      </c>
      <c r="E192" s="2" t="s">
        <v>21</v>
      </c>
      <c r="F192" s="2" t="s">
        <v>18</v>
      </c>
      <c r="G192" s="5" t="s">
        <v>171</v>
      </c>
      <c r="H192" s="6">
        <v>46.51</v>
      </c>
      <c r="I192" s="6">
        <v>13.09</v>
      </c>
      <c r="J192" s="6">
        <v>3.99</v>
      </c>
      <c r="K192" s="2">
        <v>7.5</v>
      </c>
      <c r="L192" s="2">
        <v>8.94</v>
      </c>
      <c r="M192" s="6">
        <v>0.2</v>
      </c>
      <c r="N192" s="6">
        <v>3.62</v>
      </c>
      <c r="O192" s="6">
        <v>6.9</v>
      </c>
      <c r="P192" s="6">
        <v>3.78</v>
      </c>
      <c r="Q192" s="6">
        <v>0.93</v>
      </c>
      <c r="R192" s="6">
        <v>0.34</v>
      </c>
      <c r="S192" s="6">
        <v>0.03</v>
      </c>
      <c r="T192" s="6">
        <v>0.3</v>
      </c>
      <c r="U192" s="6">
        <v>3.3</v>
      </c>
      <c r="V192" s="6"/>
      <c r="W192" s="6">
        <v>3.0000000000000001E-3</v>
      </c>
      <c r="X192" s="6">
        <v>6.0000000000000001E-3</v>
      </c>
      <c r="Y192" s="6">
        <v>2E-3</v>
      </c>
      <c r="AA192" s="2">
        <v>0.05</v>
      </c>
      <c r="AB192" s="6">
        <f t="shared" si="2"/>
        <v>99.491000000000014</v>
      </c>
    </row>
    <row r="193" spans="1:28">
      <c r="A193" s="17" t="s">
        <v>157</v>
      </c>
      <c r="B193" s="2" t="s">
        <v>164</v>
      </c>
      <c r="C193" s="2" t="s">
        <v>108</v>
      </c>
      <c r="D193" s="2" t="s">
        <v>20</v>
      </c>
      <c r="E193" s="2" t="s">
        <v>21</v>
      </c>
      <c r="F193" s="2" t="s">
        <v>18</v>
      </c>
      <c r="G193" s="5" t="s">
        <v>172</v>
      </c>
      <c r="H193" s="6">
        <v>39.520000000000003</v>
      </c>
      <c r="I193" s="6">
        <v>3.43</v>
      </c>
      <c r="J193" s="6">
        <v>0.99</v>
      </c>
      <c r="K193" s="2">
        <v>5.32</v>
      </c>
      <c r="L193" s="2">
        <v>9.7799999999999994</v>
      </c>
      <c r="M193" s="6">
        <v>0.1</v>
      </c>
      <c r="N193" s="6">
        <v>27.05</v>
      </c>
      <c r="O193" s="6">
        <v>1.27</v>
      </c>
      <c r="P193" s="6">
        <v>0.02</v>
      </c>
      <c r="Q193" s="6">
        <v>0.02</v>
      </c>
      <c r="R193" s="6">
        <v>0.1</v>
      </c>
      <c r="S193" s="6">
        <v>7.0000000000000007E-2</v>
      </c>
      <c r="T193" s="6">
        <v>0.4</v>
      </c>
      <c r="U193" s="6">
        <v>8.82</v>
      </c>
      <c r="V193" s="6"/>
      <c r="W193" s="6">
        <v>0.17</v>
      </c>
      <c r="X193" s="6">
        <v>1.2E-2</v>
      </c>
      <c r="Y193" s="6">
        <v>1.6E-2</v>
      </c>
      <c r="Z193" s="2">
        <v>0.4</v>
      </c>
      <c r="AA193" s="2">
        <v>0.04</v>
      </c>
      <c r="AB193" s="6">
        <f t="shared" si="2"/>
        <v>97.528000000000006</v>
      </c>
    </row>
    <row r="194" spans="1:28">
      <c r="A194" s="17" t="s">
        <v>157</v>
      </c>
      <c r="B194" s="2" t="s">
        <v>164</v>
      </c>
      <c r="C194" s="2" t="s">
        <v>108</v>
      </c>
      <c r="D194" s="2" t="s">
        <v>16</v>
      </c>
      <c r="E194" s="17" t="s">
        <v>19</v>
      </c>
      <c r="F194" s="2" t="s">
        <v>18</v>
      </c>
      <c r="G194" s="5" t="s">
        <v>173</v>
      </c>
      <c r="H194" s="6">
        <v>44.02</v>
      </c>
      <c r="I194" s="6">
        <v>5.54</v>
      </c>
      <c r="J194" s="6">
        <v>2.09</v>
      </c>
      <c r="K194" s="2">
        <v>3.15</v>
      </c>
      <c r="L194" s="2">
        <v>11.75</v>
      </c>
      <c r="M194" s="6">
        <v>0.25</v>
      </c>
      <c r="N194" s="6">
        <v>16.96</v>
      </c>
      <c r="O194" s="6">
        <v>9.43</v>
      </c>
      <c r="P194" s="6">
        <v>0.57999999999999996</v>
      </c>
      <c r="Q194" s="6">
        <v>0.06</v>
      </c>
      <c r="R194" s="6">
        <v>0.21</v>
      </c>
      <c r="S194" s="6">
        <v>0.28999999999999998</v>
      </c>
      <c r="T194" s="6">
        <v>0.24</v>
      </c>
      <c r="U194" s="6">
        <v>2.82</v>
      </c>
      <c r="V194" s="6"/>
      <c r="W194" s="6">
        <v>8.7999999999999995E-2</v>
      </c>
      <c r="X194" s="6">
        <v>0.01</v>
      </c>
      <c r="Y194" s="6">
        <v>1.7999999999999999E-2</v>
      </c>
      <c r="Z194" s="2">
        <v>0.2</v>
      </c>
      <c r="AA194" s="2">
        <v>0.05</v>
      </c>
      <c r="AB194" s="6">
        <f t="shared" si="2"/>
        <v>97.756000000000014</v>
      </c>
    </row>
    <row r="195" spans="1:28">
      <c r="A195" s="17" t="s">
        <v>157</v>
      </c>
      <c r="B195" s="2" t="s">
        <v>164</v>
      </c>
      <c r="C195" s="2" t="s">
        <v>108</v>
      </c>
      <c r="D195" s="17" t="s">
        <v>60</v>
      </c>
      <c r="E195" s="17" t="s">
        <v>23</v>
      </c>
      <c r="F195" s="2" t="s">
        <v>18</v>
      </c>
      <c r="G195" s="5" t="s">
        <v>174</v>
      </c>
      <c r="H195" s="6">
        <v>39.869999999999997</v>
      </c>
      <c r="I195" s="6">
        <v>4.8600000000000003</v>
      </c>
      <c r="J195" s="6">
        <v>1.73</v>
      </c>
      <c r="K195" s="2">
        <v>5.64</v>
      </c>
      <c r="L195" s="2">
        <v>10.42</v>
      </c>
      <c r="M195" s="6">
        <v>0.2</v>
      </c>
      <c r="N195" s="6">
        <v>21.58</v>
      </c>
      <c r="O195" s="6">
        <v>5.69</v>
      </c>
      <c r="P195" s="6">
        <v>0.1</v>
      </c>
      <c r="Q195" s="6">
        <v>0.04</v>
      </c>
      <c r="R195" s="6">
        <v>0.18</v>
      </c>
      <c r="S195" s="6">
        <v>0.17</v>
      </c>
      <c r="T195" s="6">
        <v>0.16</v>
      </c>
      <c r="U195" s="6">
        <v>7.48</v>
      </c>
      <c r="V195" s="6"/>
      <c r="W195" s="6">
        <v>0.16</v>
      </c>
      <c r="X195" s="6">
        <v>1.2999999999999999E-2</v>
      </c>
      <c r="Y195" s="6">
        <v>3.6999999999999998E-2</v>
      </c>
      <c r="Z195" s="2">
        <v>0.3</v>
      </c>
      <c r="AA195" s="2">
        <v>0.05</v>
      </c>
      <c r="AB195" s="6">
        <f t="shared" si="2"/>
        <v>98.68</v>
      </c>
    </row>
    <row r="196" spans="1:28">
      <c r="A196" s="17" t="s">
        <v>157</v>
      </c>
      <c r="B196" s="2" t="s">
        <v>164</v>
      </c>
      <c r="C196" s="2" t="s">
        <v>108</v>
      </c>
      <c r="D196" s="2" t="s">
        <v>22</v>
      </c>
      <c r="E196" s="17" t="s">
        <v>17</v>
      </c>
      <c r="F196" s="2" t="s">
        <v>18</v>
      </c>
      <c r="G196" s="5" t="s">
        <v>175</v>
      </c>
      <c r="H196" s="6">
        <v>46.47</v>
      </c>
      <c r="I196" s="6">
        <v>4.34</v>
      </c>
      <c r="J196" s="6">
        <v>1.59</v>
      </c>
      <c r="K196" s="2">
        <v>2.4300000000000002</v>
      </c>
      <c r="L196" s="2">
        <v>11.25</v>
      </c>
      <c r="M196" s="6">
        <v>0.22</v>
      </c>
      <c r="N196" s="6">
        <v>19.010000000000002</v>
      </c>
      <c r="O196" s="6">
        <v>8.8699999999999992</v>
      </c>
      <c r="P196" s="6">
        <v>0.04</v>
      </c>
      <c r="Q196" s="6">
        <v>0.02</v>
      </c>
      <c r="R196" s="6">
        <v>0.16</v>
      </c>
      <c r="S196" s="6">
        <v>0.16</v>
      </c>
      <c r="T196" s="6"/>
      <c r="U196" s="6">
        <v>4.5</v>
      </c>
      <c r="V196" s="6"/>
      <c r="W196" s="6">
        <v>0.14000000000000001</v>
      </c>
      <c r="X196" s="6">
        <v>1.2E-2</v>
      </c>
      <c r="Y196" s="6">
        <v>0.03</v>
      </c>
      <c r="Z196" s="2">
        <v>0.21</v>
      </c>
      <c r="AA196" s="2">
        <v>0.05</v>
      </c>
      <c r="AB196" s="6">
        <f t="shared" ref="AB196:AB259" si="3">SUM(H196:AA196)</f>
        <v>99.50200000000001</v>
      </c>
    </row>
    <row r="197" spans="1:28">
      <c r="A197" s="17" t="s">
        <v>157</v>
      </c>
      <c r="B197" s="2" t="s">
        <v>164</v>
      </c>
      <c r="C197" s="2" t="s">
        <v>108</v>
      </c>
      <c r="D197" s="17" t="s">
        <v>60</v>
      </c>
      <c r="E197" s="2" t="s">
        <v>17</v>
      </c>
      <c r="F197" s="2" t="s">
        <v>18</v>
      </c>
      <c r="G197" s="5" t="s">
        <v>176</v>
      </c>
      <c r="H197" s="6">
        <v>40.299999999999997</v>
      </c>
      <c r="I197" s="6">
        <v>5.2</v>
      </c>
      <c r="J197" s="6">
        <v>1.88</v>
      </c>
      <c r="K197" s="2">
        <v>5.8</v>
      </c>
      <c r="L197" s="2">
        <v>11.15</v>
      </c>
      <c r="M197" s="6">
        <v>0.18</v>
      </c>
      <c r="N197" s="6">
        <v>22.46</v>
      </c>
      <c r="O197" s="6">
        <v>3.55</v>
      </c>
      <c r="P197" s="6">
        <v>0.17</v>
      </c>
      <c r="Q197" s="6">
        <v>0.05</v>
      </c>
      <c r="R197" s="6">
        <v>0.17</v>
      </c>
      <c r="S197" s="6">
        <v>0.24</v>
      </c>
      <c r="T197" s="6">
        <v>0.32</v>
      </c>
      <c r="U197" s="6">
        <v>7.04</v>
      </c>
      <c r="V197" s="6"/>
      <c r="W197" s="6">
        <v>0.14000000000000001</v>
      </c>
      <c r="X197" s="6">
        <v>1.6E-2</v>
      </c>
      <c r="Y197" s="6">
        <v>2.1999999999999999E-2</v>
      </c>
      <c r="Z197" s="2">
        <v>0.35</v>
      </c>
      <c r="AA197" s="2">
        <v>0.05</v>
      </c>
      <c r="AB197" s="6">
        <f t="shared" si="3"/>
        <v>99.087999999999994</v>
      </c>
    </row>
    <row r="198" spans="1:28">
      <c r="A198" s="17" t="s">
        <v>157</v>
      </c>
      <c r="B198" s="2" t="s">
        <v>164</v>
      </c>
      <c r="C198" s="2" t="s">
        <v>108</v>
      </c>
      <c r="D198" s="2" t="s">
        <v>22</v>
      </c>
      <c r="E198" s="17" t="s">
        <v>17</v>
      </c>
      <c r="F198" s="2" t="s">
        <v>18</v>
      </c>
      <c r="G198" s="5" t="s">
        <v>177</v>
      </c>
      <c r="H198" s="6">
        <v>39.64</v>
      </c>
      <c r="I198" s="6">
        <v>4.03</v>
      </c>
      <c r="J198" s="6">
        <v>1.19</v>
      </c>
      <c r="K198" s="2">
        <v>5.35</v>
      </c>
      <c r="L198" s="2">
        <v>10.76</v>
      </c>
      <c r="M198" s="6">
        <v>0.19</v>
      </c>
      <c r="N198" s="6">
        <v>25.48</v>
      </c>
      <c r="O198" s="6">
        <v>2.65</v>
      </c>
      <c r="P198" s="6">
        <v>7.0000000000000007E-2</v>
      </c>
      <c r="Q198" s="6">
        <v>0.03</v>
      </c>
      <c r="R198" s="6">
        <v>0.13</v>
      </c>
      <c r="S198" s="6">
        <v>0.19</v>
      </c>
      <c r="T198" s="6">
        <v>0.33</v>
      </c>
      <c r="U198" s="6">
        <v>8</v>
      </c>
      <c r="V198" s="6"/>
      <c r="W198" s="6">
        <v>0.16</v>
      </c>
      <c r="X198" s="6">
        <v>1.4E-2</v>
      </c>
      <c r="Y198" s="6">
        <v>2.5000000000000001E-2</v>
      </c>
      <c r="Z198" s="2">
        <v>0.35</v>
      </c>
      <c r="AA198" s="2">
        <v>0.05</v>
      </c>
      <c r="AB198" s="6">
        <f t="shared" si="3"/>
        <v>98.638999999999982</v>
      </c>
    </row>
    <row r="199" spans="1:28">
      <c r="A199" s="17" t="s">
        <v>157</v>
      </c>
      <c r="B199" s="2" t="s">
        <v>164</v>
      </c>
      <c r="C199" s="2" t="s">
        <v>108</v>
      </c>
      <c r="D199" s="2" t="s">
        <v>16</v>
      </c>
      <c r="E199" s="17" t="s">
        <v>19</v>
      </c>
      <c r="F199" s="2" t="s">
        <v>18</v>
      </c>
      <c r="G199" s="5" t="s">
        <v>178</v>
      </c>
      <c r="H199" s="6">
        <v>41.96</v>
      </c>
      <c r="I199" s="6">
        <v>2.84</v>
      </c>
      <c r="J199" s="6">
        <v>1.1299999999999999</v>
      </c>
      <c r="K199" s="2">
        <v>4.66</v>
      </c>
      <c r="L199" s="2">
        <v>10.36</v>
      </c>
      <c r="M199" s="6">
        <v>0.2</v>
      </c>
      <c r="N199" s="6">
        <v>25.77</v>
      </c>
      <c r="O199" s="6">
        <v>2.72</v>
      </c>
      <c r="P199" s="6">
        <v>0.05</v>
      </c>
      <c r="Q199" s="6">
        <v>0.02</v>
      </c>
      <c r="R199" s="6">
        <v>0.12</v>
      </c>
      <c r="S199" s="6">
        <v>0.15</v>
      </c>
      <c r="T199" s="6">
        <v>0.22</v>
      </c>
      <c r="U199" s="6">
        <v>8.6999999999999993</v>
      </c>
      <c r="V199" s="6"/>
      <c r="W199" s="6">
        <v>0.16</v>
      </c>
      <c r="X199" s="6">
        <v>1.2999999999999999E-2</v>
      </c>
      <c r="Y199" s="6">
        <v>1.7999999999999999E-2</v>
      </c>
      <c r="Z199" s="2">
        <v>0.34</v>
      </c>
      <c r="AA199" s="2">
        <v>0.02</v>
      </c>
      <c r="AB199" s="6">
        <f t="shared" si="3"/>
        <v>99.451000000000008</v>
      </c>
    </row>
    <row r="200" spans="1:28">
      <c r="A200" s="17" t="s">
        <v>157</v>
      </c>
      <c r="B200" s="2" t="s">
        <v>164</v>
      </c>
      <c r="C200" s="2" t="s">
        <v>108</v>
      </c>
      <c r="D200" s="2" t="s">
        <v>16</v>
      </c>
      <c r="E200" s="17" t="s">
        <v>19</v>
      </c>
      <c r="F200" s="2" t="s">
        <v>18</v>
      </c>
      <c r="G200" s="5" t="s">
        <v>179</v>
      </c>
      <c r="H200" s="6">
        <v>45.78</v>
      </c>
      <c r="I200" s="6">
        <v>5.2</v>
      </c>
      <c r="J200" s="6">
        <v>2.44</v>
      </c>
      <c r="K200" s="2">
        <v>1.92</v>
      </c>
      <c r="L200" s="2">
        <v>10.71</v>
      </c>
      <c r="M200" s="6">
        <v>0.18</v>
      </c>
      <c r="N200" s="6">
        <v>13.22</v>
      </c>
      <c r="O200" s="6">
        <v>15.83</v>
      </c>
      <c r="P200" s="6">
        <v>0.19</v>
      </c>
      <c r="Q200" s="6">
        <v>0.25</v>
      </c>
      <c r="R200" s="6">
        <v>0.08</v>
      </c>
      <c r="S200" s="6">
        <v>0.01</v>
      </c>
      <c r="T200" s="6"/>
      <c r="U200" s="6">
        <v>2.97</v>
      </c>
      <c r="V200" s="6"/>
      <c r="W200" s="6">
        <v>2.5000000000000001E-2</v>
      </c>
      <c r="X200" s="6">
        <v>8.9999999999999993E-3</v>
      </c>
      <c r="Y200" s="6">
        <v>3.2000000000000001E-2</v>
      </c>
      <c r="Z200" s="2">
        <v>0.24</v>
      </c>
      <c r="AA200" s="2">
        <v>0.06</v>
      </c>
      <c r="AB200" s="6">
        <f t="shared" si="3"/>
        <v>99.146000000000015</v>
      </c>
    </row>
    <row r="201" spans="1:28">
      <c r="A201" s="17" t="s">
        <v>157</v>
      </c>
      <c r="B201" s="2" t="s">
        <v>164</v>
      </c>
      <c r="C201" s="2" t="s">
        <v>108</v>
      </c>
      <c r="D201" s="2" t="s">
        <v>22</v>
      </c>
      <c r="E201" s="17" t="s">
        <v>23</v>
      </c>
      <c r="F201" s="2" t="s">
        <v>18</v>
      </c>
      <c r="G201" s="5" t="s">
        <v>180</v>
      </c>
      <c r="H201" s="6">
        <v>46.1</v>
      </c>
      <c r="I201" s="6">
        <v>4.58</v>
      </c>
      <c r="J201" s="6">
        <v>2</v>
      </c>
      <c r="K201" s="2">
        <v>1.55</v>
      </c>
      <c r="L201" s="2">
        <v>9.66</v>
      </c>
      <c r="M201" s="6">
        <v>0.15</v>
      </c>
      <c r="N201" s="6">
        <v>13.36</v>
      </c>
      <c r="O201" s="6">
        <v>17.8</v>
      </c>
      <c r="P201" s="6">
        <v>0.22</v>
      </c>
      <c r="Q201" s="6">
        <v>0.28999999999999998</v>
      </c>
      <c r="R201" s="6">
        <v>0.1</v>
      </c>
      <c r="S201" s="6">
        <v>0.03</v>
      </c>
      <c r="T201" s="6">
        <v>0.28999999999999998</v>
      </c>
      <c r="U201" s="6">
        <v>2.39</v>
      </c>
      <c r="V201" s="6"/>
      <c r="W201" s="6">
        <v>2.8000000000000001E-2</v>
      </c>
      <c r="X201" s="6">
        <v>6.0000000000000001E-3</v>
      </c>
      <c r="Y201" s="6">
        <v>3.9E-2</v>
      </c>
      <c r="Z201" s="2">
        <v>0.3</v>
      </c>
      <c r="AA201" s="2">
        <v>0.06</v>
      </c>
      <c r="AB201" s="6">
        <f t="shared" si="3"/>
        <v>98.953000000000017</v>
      </c>
    </row>
    <row r="202" spans="1:28">
      <c r="A202" s="17" t="s">
        <v>157</v>
      </c>
      <c r="B202" s="2" t="s">
        <v>164</v>
      </c>
      <c r="C202" s="2" t="s">
        <v>108</v>
      </c>
      <c r="D202" s="2" t="s">
        <v>22</v>
      </c>
      <c r="E202" s="17" t="s">
        <v>23</v>
      </c>
      <c r="F202" s="2" t="s">
        <v>18</v>
      </c>
      <c r="G202" s="5" t="s">
        <v>181</v>
      </c>
      <c r="H202" s="6">
        <v>46.92</v>
      </c>
      <c r="I202" s="6">
        <v>5.71</v>
      </c>
      <c r="J202" s="6">
        <v>2.09</v>
      </c>
      <c r="K202" s="2">
        <v>2.2599999999999998</v>
      </c>
      <c r="L202" s="2">
        <v>9.84</v>
      </c>
      <c r="M202" s="6">
        <v>0.17</v>
      </c>
      <c r="N202" s="6">
        <v>11.78</v>
      </c>
      <c r="O202" s="6">
        <v>15.25</v>
      </c>
      <c r="P202" s="6">
        <v>0.73</v>
      </c>
      <c r="Q202" s="6">
        <v>0.51</v>
      </c>
      <c r="R202" s="6">
        <v>0.13</v>
      </c>
      <c r="S202" s="6">
        <v>0.03</v>
      </c>
      <c r="T202" s="6">
        <v>7.0000000000000007E-2</v>
      </c>
      <c r="U202" s="6">
        <v>2.8</v>
      </c>
      <c r="V202" s="6"/>
      <c r="W202" s="6">
        <v>2.3E-2</v>
      </c>
      <c r="X202" s="6">
        <v>8.0000000000000002E-3</v>
      </c>
      <c r="Y202" s="6">
        <v>2.3E-2</v>
      </c>
      <c r="Z202" s="2">
        <v>0.17</v>
      </c>
      <c r="AA202" s="2">
        <v>0.06</v>
      </c>
      <c r="AB202" s="6">
        <f t="shared" si="3"/>
        <v>98.573999999999984</v>
      </c>
    </row>
    <row r="203" spans="1:28">
      <c r="A203" s="17" t="s">
        <v>157</v>
      </c>
      <c r="B203" s="2" t="s">
        <v>164</v>
      </c>
      <c r="C203" s="2" t="s">
        <v>108</v>
      </c>
      <c r="D203" s="2" t="s">
        <v>22</v>
      </c>
      <c r="E203" s="17" t="s">
        <v>23</v>
      </c>
      <c r="F203" s="2" t="s">
        <v>18</v>
      </c>
      <c r="G203" s="5" t="s">
        <v>182</v>
      </c>
      <c r="H203" s="6">
        <v>39.659999999999997</v>
      </c>
      <c r="I203" s="6">
        <v>2.6</v>
      </c>
      <c r="J203" s="6">
        <v>1.05</v>
      </c>
      <c r="K203" s="2">
        <v>5.45</v>
      </c>
      <c r="L203" s="2">
        <v>11.43</v>
      </c>
      <c r="M203" s="6">
        <v>0.19</v>
      </c>
      <c r="N203" s="6">
        <v>28</v>
      </c>
      <c r="O203" s="6">
        <v>0.44</v>
      </c>
      <c r="P203" s="6">
        <v>0.02</v>
      </c>
      <c r="Q203" s="6">
        <v>0.02</v>
      </c>
      <c r="R203" s="6">
        <v>0.09</v>
      </c>
      <c r="S203" s="6">
        <v>0.12</v>
      </c>
      <c r="T203" s="6">
        <v>0.21</v>
      </c>
      <c r="U203" s="6">
        <v>9.6999999999999993</v>
      </c>
      <c r="V203" s="6"/>
      <c r="W203" s="6">
        <v>0.2</v>
      </c>
      <c r="X203" s="6">
        <v>1.4E-2</v>
      </c>
      <c r="Y203" s="6">
        <v>2.9000000000000001E-2</v>
      </c>
      <c r="Z203" s="2">
        <v>0.41</v>
      </c>
      <c r="AA203" s="2">
        <v>0.04</v>
      </c>
      <c r="AB203" s="6">
        <f t="shared" si="3"/>
        <v>99.672999999999988</v>
      </c>
    </row>
    <row r="204" spans="1:28">
      <c r="A204" s="17" t="s">
        <v>157</v>
      </c>
      <c r="B204" s="2" t="s">
        <v>164</v>
      </c>
      <c r="C204" s="2" t="s">
        <v>108</v>
      </c>
      <c r="D204" s="2" t="s">
        <v>16</v>
      </c>
      <c r="E204" s="17" t="s">
        <v>19</v>
      </c>
      <c r="F204" s="2" t="s">
        <v>18</v>
      </c>
      <c r="G204" s="5" t="s">
        <v>183</v>
      </c>
      <c r="H204" s="6">
        <v>41.23</v>
      </c>
      <c r="I204" s="6">
        <v>9.4499999999999993</v>
      </c>
      <c r="J204" s="6">
        <v>6.16</v>
      </c>
      <c r="K204" s="2">
        <v>7.26</v>
      </c>
      <c r="L204" s="2">
        <v>12.37</v>
      </c>
      <c r="M204" s="6">
        <v>0.21</v>
      </c>
      <c r="N204" s="6">
        <v>6.11</v>
      </c>
      <c r="O204" s="6">
        <v>10.64</v>
      </c>
      <c r="P204" s="6">
        <v>0.96</v>
      </c>
      <c r="Q204" s="6">
        <v>0.86</v>
      </c>
      <c r="R204" s="6">
        <v>0.14000000000000001</v>
      </c>
      <c r="S204" s="6">
        <v>0.12</v>
      </c>
      <c r="T204" s="6">
        <v>0.1</v>
      </c>
      <c r="U204" s="6">
        <v>4.03</v>
      </c>
      <c r="V204" s="6"/>
      <c r="W204" s="6">
        <v>3.0000000000000001E-3</v>
      </c>
      <c r="X204" s="6">
        <v>8.0000000000000002E-3</v>
      </c>
      <c r="Y204" s="6">
        <v>3.0000000000000001E-3</v>
      </c>
      <c r="AA204" s="2">
        <v>0.11</v>
      </c>
      <c r="AB204" s="6">
        <f t="shared" si="3"/>
        <v>99.763999999999982</v>
      </c>
    </row>
    <row r="205" spans="1:28">
      <c r="A205" s="17" t="s">
        <v>157</v>
      </c>
      <c r="B205" s="2" t="s">
        <v>164</v>
      </c>
      <c r="C205" s="2" t="s">
        <v>108</v>
      </c>
      <c r="D205" s="2" t="s">
        <v>109</v>
      </c>
      <c r="E205" s="2" t="s">
        <v>21</v>
      </c>
      <c r="F205" s="2" t="s">
        <v>18</v>
      </c>
      <c r="G205" s="5" t="s">
        <v>97</v>
      </c>
      <c r="H205" s="6">
        <v>45.93</v>
      </c>
      <c r="I205" s="6">
        <v>4.1500000000000004</v>
      </c>
      <c r="J205" s="6">
        <v>1.48</v>
      </c>
      <c r="K205" s="2">
        <v>3.24</v>
      </c>
      <c r="L205" s="2">
        <v>10.29</v>
      </c>
      <c r="M205" s="6">
        <v>0.2</v>
      </c>
      <c r="N205" s="6">
        <v>15.69</v>
      </c>
      <c r="O205" s="6">
        <v>15.48</v>
      </c>
      <c r="P205" s="6">
        <v>0.42</v>
      </c>
      <c r="Q205" s="6">
        <v>0.14000000000000001</v>
      </c>
      <c r="R205" s="6"/>
      <c r="S205" s="6">
        <v>0.35</v>
      </c>
      <c r="T205" s="6">
        <v>0.16</v>
      </c>
      <c r="U205" s="6">
        <v>2.41</v>
      </c>
      <c r="V205" s="6"/>
      <c r="W205" s="6">
        <v>4.8000000000000001E-2</v>
      </c>
      <c r="X205" s="6">
        <v>0.01</v>
      </c>
      <c r="Y205" s="6">
        <v>0.02</v>
      </c>
      <c r="Z205" s="2">
        <v>0.2</v>
      </c>
      <c r="AA205" s="2">
        <v>0.05</v>
      </c>
      <c r="AB205" s="6">
        <f t="shared" si="3"/>
        <v>100.268</v>
      </c>
    </row>
    <row r="206" spans="1:28">
      <c r="A206" s="17" t="s">
        <v>157</v>
      </c>
      <c r="B206" s="2" t="s">
        <v>164</v>
      </c>
      <c r="C206" s="2" t="s">
        <v>108</v>
      </c>
      <c r="D206" s="2" t="s">
        <v>20</v>
      </c>
      <c r="E206" s="2" t="s">
        <v>21</v>
      </c>
      <c r="F206" s="2" t="s">
        <v>18</v>
      </c>
      <c r="G206" s="5" t="s">
        <v>185</v>
      </c>
      <c r="H206" s="6">
        <v>45.36</v>
      </c>
      <c r="I206" s="6">
        <v>9.0399999999999991</v>
      </c>
      <c r="J206" s="6">
        <v>3.93</v>
      </c>
      <c r="K206" s="2">
        <v>4.92</v>
      </c>
      <c r="L206" s="2">
        <v>13.17</v>
      </c>
      <c r="M206" s="6">
        <v>0.19</v>
      </c>
      <c r="N206" s="6">
        <v>6.41</v>
      </c>
      <c r="O206" s="6">
        <v>10.72</v>
      </c>
      <c r="P206" s="6">
        <v>1.44</v>
      </c>
      <c r="Q206" s="6">
        <v>0.33</v>
      </c>
      <c r="R206" s="6">
        <v>0.22</v>
      </c>
      <c r="S206" s="6">
        <v>0.03</v>
      </c>
      <c r="T206" s="6">
        <v>0.31</v>
      </c>
      <c r="U206" s="6">
        <v>3.01</v>
      </c>
      <c r="V206" s="6"/>
      <c r="W206" s="6">
        <v>6.0000000000000001E-3</v>
      </c>
      <c r="X206" s="6">
        <v>7.0000000000000001E-3</v>
      </c>
      <c r="Y206" s="6">
        <v>2E-3</v>
      </c>
      <c r="Z206" s="2">
        <v>0.01</v>
      </c>
      <c r="AA206" s="2">
        <v>0.1</v>
      </c>
      <c r="AB206" s="6">
        <f t="shared" si="3"/>
        <v>99.204999999999998</v>
      </c>
    </row>
    <row r="207" spans="1:28">
      <c r="A207" s="17" t="s">
        <v>157</v>
      </c>
      <c r="B207" s="2" t="s">
        <v>164</v>
      </c>
      <c r="C207" s="2" t="s">
        <v>108</v>
      </c>
      <c r="D207" s="2" t="s">
        <v>20</v>
      </c>
      <c r="E207" s="2" t="s">
        <v>21</v>
      </c>
      <c r="F207" s="2" t="s">
        <v>18</v>
      </c>
      <c r="G207" s="5" t="s">
        <v>159</v>
      </c>
      <c r="H207" s="6">
        <v>39.92</v>
      </c>
      <c r="I207" s="6">
        <v>3.5</v>
      </c>
      <c r="J207" s="6">
        <v>1.19</v>
      </c>
      <c r="K207" s="2">
        <v>8.89</v>
      </c>
      <c r="L207" s="2">
        <v>8.77</v>
      </c>
      <c r="M207" s="6">
        <v>0.22</v>
      </c>
      <c r="N207" s="6">
        <v>22.38</v>
      </c>
      <c r="O207" s="6">
        <v>5.95</v>
      </c>
      <c r="P207" s="6">
        <v>0.33</v>
      </c>
      <c r="Q207" s="6">
        <v>0.05</v>
      </c>
      <c r="R207" s="6">
        <v>0.05</v>
      </c>
      <c r="S207" s="6">
        <v>0.02</v>
      </c>
      <c r="T207" s="6">
        <v>0.14000000000000001</v>
      </c>
      <c r="U207" s="6">
        <v>7.27</v>
      </c>
      <c r="V207" s="6"/>
      <c r="W207" s="6">
        <v>0.11</v>
      </c>
      <c r="X207" s="6">
        <v>1.2999999999999999E-2</v>
      </c>
      <c r="Y207" s="6">
        <v>3.1E-2</v>
      </c>
      <c r="Z207" s="2">
        <v>0.44</v>
      </c>
      <c r="AA207" s="2">
        <v>0.04</v>
      </c>
      <c r="AB207" s="6">
        <f t="shared" si="3"/>
        <v>99.313999999999993</v>
      </c>
    </row>
    <row r="208" spans="1:28">
      <c r="A208" s="17" t="s">
        <v>157</v>
      </c>
      <c r="B208" s="2" t="s">
        <v>158</v>
      </c>
      <c r="C208" s="2" t="s">
        <v>108</v>
      </c>
      <c r="D208" s="2" t="s">
        <v>16</v>
      </c>
      <c r="E208" s="17" t="s">
        <v>17</v>
      </c>
      <c r="F208" s="2" t="s">
        <v>18</v>
      </c>
      <c r="G208" s="5" t="s">
        <v>160</v>
      </c>
      <c r="H208" s="6">
        <v>40.909999999999997</v>
      </c>
      <c r="I208" s="6">
        <v>3.82</v>
      </c>
      <c r="J208" s="6">
        <v>1.26</v>
      </c>
      <c r="K208" s="2">
        <v>9.43</v>
      </c>
      <c r="L208" s="2">
        <v>8.67</v>
      </c>
      <c r="M208" s="6">
        <v>0.23</v>
      </c>
      <c r="N208" s="6">
        <v>21.65</v>
      </c>
      <c r="O208" s="6">
        <v>6.33</v>
      </c>
      <c r="P208" s="6">
        <v>0.4</v>
      </c>
      <c r="Q208" s="6">
        <v>0.03</v>
      </c>
      <c r="R208" s="6">
        <v>0.06</v>
      </c>
      <c r="S208" s="6">
        <v>0.04</v>
      </c>
      <c r="T208" s="6">
        <v>0.17</v>
      </c>
      <c r="U208" s="6">
        <v>5.91</v>
      </c>
      <c r="V208" s="6"/>
      <c r="W208" s="6">
        <v>0.11</v>
      </c>
      <c r="X208" s="6">
        <v>1.4E-2</v>
      </c>
      <c r="Y208" s="6">
        <v>3.4000000000000002E-2</v>
      </c>
      <c r="Z208" s="2">
        <v>0.43</v>
      </c>
      <c r="AA208" s="2">
        <v>0.03</v>
      </c>
      <c r="AB208" s="6">
        <f t="shared" si="3"/>
        <v>99.52800000000002</v>
      </c>
    </row>
    <row r="209" spans="1:28">
      <c r="A209" s="17" t="s">
        <v>157</v>
      </c>
      <c r="B209" s="2" t="s">
        <v>158</v>
      </c>
      <c r="C209" s="2" t="s">
        <v>108</v>
      </c>
      <c r="D209" s="2" t="s">
        <v>16</v>
      </c>
      <c r="E209" s="17" t="s">
        <v>17</v>
      </c>
      <c r="F209" s="2" t="s">
        <v>18</v>
      </c>
      <c r="G209" s="5" t="s">
        <v>161</v>
      </c>
      <c r="H209" s="6">
        <v>40.299999999999997</v>
      </c>
      <c r="I209" s="6">
        <v>3.91</v>
      </c>
      <c r="J209" s="6">
        <v>1.26</v>
      </c>
      <c r="K209" s="2">
        <v>8.2799999999999994</v>
      </c>
      <c r="L209" s="2">
        <v>9.6</v>
      </c>
      <c r="M209" s="6">
        <v>0.22</v>
      </c>
      <c r="N209" s="6">
        <v>22.69</v>
      </c>
      <c r="O209" s="6">
        <v>5.25</v>
      </c>
      <c r="P209" s="6">
        <v>0.45</v>
      </c>
      <c r="Q209" s="6">
        <v>7.0000000000000007E-2</v>
      </c>
      <c r="R209" s="6">
        <v>0.1</v>
      </c>
      <c r="S209" s="6">
        <v>0.04</v>
      </c>
      <c r="T209" s="6">
        <v>0.2</v>
      </c>
      <c r="U209" s="6">
        <v>6.26</v>
      </c>
      <c r="V209" s="6"/>
      <c r="W209" s="6">
        <v>0.12</v>
      </c>
      <c r="X209" s="6">
        <v>1.2999999999999999E-2</v>
      </c>
      <c r="Y209" s="6">
        <v>3.3000000000000002E-2</v>
      </c>
      <c r="Z209" s="2">
        <v>0.45</v>
      </c>
      <c r="AA209" s="2">
        <v>0.05</v>
      </c>
      <c r="AB209" s="6">
        <f t="shared" si="3"/>
        <v>99.296000000000006</v>
      </c>
    </row>
    <row r="210" spans="1:28">
      <c r="A210" s="17" t="s">
        <v>157</v>
      </c>
      <c r="B210" s="2" t="s">
        <v>158</v>
      </c>
      <c r="C210" s="2" t="s">
        <v>108</v>
      </c>
      <c r="D210" s="2" t="s">
        <v>16</v>
      </c>
      <c r="E210" s="17" t="s">
        <v>17</v>
      </c>
      <c r="F210" s="2" t="s">
        <v>18</v>
      </c>
      <c r="G210" s="5" t="s">
        <v>162</v>
      </c>
      <c r="H210" s="6">
        <v>38.380000000000003</v>
      </c>
      <c r="I210" s="6">
        <v>3.66</v>
      </c>
      <c r="J210" s="6">
        <v>1.53</v>
      </c>
      <c r="K210" s="2">
        <v>9.77</v>
      </c>
      <c r="L210" s="2">
        <v>9.4499999999999993</v>
      </c>
      <c r="M210" s="6">
        <v>0.23</v>
      </c>
      <c r="N210" s="6">
        <v>20.66</v>
      </c>
      <c r="O210" s="6">
        <v>7.22</v>
      </c>
      <c r="P210" s="6">
        <v>0.13</v>
      </c>
      <c r="Q210" s="6">
        <v>7.0000000000000007E-2</v>
      </c>
      <c r="R210" s="6">
        <v>0.05</v>
      </c>
      <c r="S210" s="6">
        <v>0.04</v>
      </c>
      <c r="T210" s="6">
        <v>0.12</v>
      </c>
      <c r="U210" s="6">
        <v>6.3</v>
      </c>
      <c r="V210" s="6"/>
      <c r="W210" s="6">
        <v>0.12</v>
      </c>
      <c r="X210" s="6">
        <v>1.2E-2</v>
      </c>
      <c r="Y210" s="6">
        <v>1.4999999999999999E-2</v>
      </c>
      <c r="Z210" s="2">
        <v>0.45</v>
      </c>
      <c r="AA210" s="2">
        <v>0.04</v>
      </c>
      <c r="AB210" s="6">
        <f t="shared" si="3"/>
        <v>98.247000000000014</v>
      </c>
    </row>
    <row r="211" spans="1:28">
      <c r="A211" s="17" t="s">
        <v>157</v>
      </c>
      <c r="B211" s="2" t="s">
        <v>158</v>
      </c>
      <c r="C211" s="2" t="s">
        <v>108</v>
      </c>
      <c r="D211" s="2" t="s">
        <v>16</v>
      </c>
      <c r="E211" s="17" t="s">
        <v>17</v>
      </c>
      <c r="F211" s="2" t="s">
        <v>18</v>
      </c>
      <c r="G211" s="5" t="s">
        <v>163</v>
      </c>
      <c r="H211" s="6">
        <v>39.86</v>
      </c>
      <c r="I211" s="6">
        <v>3.75</v>
      </c>
      <c r="J211" s="6">
        <v>1.25</v>
      </c>
      <c r="K211" s="2">
        <v>8.83</v>
      </c>
      <c r="L211" s="2">
        <v>9.61</v>
      </c>
      <c r="M211" s="6">
        <v>0.23</v>
      </c>
      <c r="N211" s="6">
        <v>22.58</v>
      </c>
      <c r="O211" s="6">
        <v>5.93</v>
      </c>
      <c r="P211" s="6">
        <v>0.32</v>
      </c>
      <c r="Q211" s="6">
        <v>0.06</v>
      </c>
      <c r="R211" s="6">
        <v>0.12</v>
      </c>
      <c r="S211" s="6">
        <v>0.02</v>
      </c>
      <c r="T211" s="6"/>
      <c r="U211" s="6">
        <v>6.07</v>
      </c>
      <c r="V211" s="6"/>
      <c r="W211" s="6">
        <v>0.11</v>
      </c>
      <c r="X211" s="6">
        <v>1.2E-2</v>
      </c>
      <c r="Y211" s="6">
        <v>1.4999999999999999E-2</v>
      </c>
      <c r="Z211" s="2">
        <v>0.45</v>
      </c>
      <c r="AA211" s="2">
        <v>0.04</v>
      </c>
      <c r="AB211" s="6">
        <f t="shared" si="3"/>
        <v>99.257000000000005</v>
      </c>
    </row>
    <row r="212" spans="1:28">
      <c r="A212" s="17" t="s">
        <v>157</v>
      </c>
      <c r="B212" s="2" t="s">
        <v>158</v>
      </c>
      <c r="C212" s="2" t="s">
        <v>108</v>
      </c>
      <c r="D212" s="2" t="s">
        <v>16</v>
      </c>
      <c r="E212" s="17" t="s">
        <v>17</v>
      </c>
      <c r="F212" s="2" t="s">
        <v>18</v>
      </c>
      <c r="G212" s="5" t="s">
        <v>98</v>
      </c>
      <c r="H212" s="6">
        <v>41.24</v>
      </c>
      <c r="I212" s="6">
        <v>4.01</v>
      </c>
      <c r="J212" s="6">
        <v>1.27</v>
      </c>
      <c r="K212" s="2">
        <v>6.17</v>
      </c>
      <c r="L212" s="2">
        <v>9.49</v>
      </c>
      <c r="M212" s="6">
        <v>0.21</v>
      </c>
      <c r="N212" s="6">
        <v>25.43</v>
      </c>
      <c r="O212" s="6">
        <v>1.54</v>
      </c>
      <c r="P212" s="6">
        <v>0.05</v>
      </c>
      <c r="Q212" s="6">
        <v>0.02</v>
      </c>
      <c r="R212" s="6">
        <v>0.1</v>
      </c>
      <c r="S212" s="6">
        <v>0.4</v>
      </c>
      <c r="T212" s="6">
        <v>0.43</v>
      </c>
      <c r="U212" s="6">
        <v>8.92</v>
      </c>
      <c r="V212" s="6"/>
      <c r="W212" s="6">
        <v>0.21</v>
      </c>
      <c r="X212" s="6">
        <v>1.2999999999999999E-2</v>
      </c>
      <c r="Y212" s="6">
        <v>0.03</v>
      </c>
      <c r="Z212" s="2">
        <v>0.34</v>
      </c>
      <c r="AA212" s="2">
        <v>0.05</v>
      </c>
      <c r="AB212" s="6">
        <f t="shared" si="3"/>
        <v>99.923000000000016</v>
      </c>
    </row>
    <row r="213" spans="1:28">
      <c r="A213" s="17" t="s">
        <v>186</v>
      </c>
      <c r="B213" s="2" t="s">
        <v>187</v>
      </c>
      <c r="C213" s="2" t="s">
        <v>108</v>
      </c>
      <c r="D213" s="2" t="s">
        <v>16</v>
      </c>
      <c r="E213" s="17" t="s">
        <v>19</v>
      </c>
      <c r="F213" s="5" t="s">
        <v>254</v>
      </c>
      <c r="G213" s="5" t="s">
        <v>255</v>
      </c>
      <c r="H213" s="6">
        <v>39.630000000000003</v>
      </c>
      <c r="I213" s="6">
        <v>5.32</v>
      </c>
      <c r="J213" s="6">
        <v>1.45</v>
      </c>
      <c r="K213" s="2">
        <v>7.14</v>
      </c>
      <c r="L213" s="2">
        <v>9.7200000000000006</v>
      </c>
      <c r="M213" s="6">
        <v>0.16</v>
      </c>
      <c r="N213" s="6">
        <v>24.07</v>
      </c>
      <c r="O213" s="6">
        <v>2.63</v>
      </c>
      <c r="P213" s="6">
        <v>0.04</v>
      </c>
      <c r="Q213" s="6">
        <v>0.03</v>
      </c>
      <c r="R213" s="6">
        <v>0.13</v>
      </c>
      <c r="S213" s="6">
        <v>0.64</v>
      </c>
      <c r="T213" s="6">
        <v>0.4</v>
      </c>
      <c r="U213" s="6">
        <v>8.4</v>
      </c>
      <c r="V213" s="6"/>
      <c r="W213" s="6">
        <v>0.11</v>
      </c>
      <c r="X213" s="6">
        <v>1.2E-2</v>
      </c>
      <c r="Y213" s="6">
        <v>2.8000000000000001E-2</v>
      </c>
      <c r="Z213" s="2">
        <v>0.32</v>
      </c>
      <c r="AA213" s="2">
        <v>3.1E-2</v>
      </c>
      <c r="AB213" s="6">
        <f t="shared" si="3"/>
        <v>100.26100000000002</v>
      </c>
    </row>
    <row r="214" spans="1:28">
      <c r="A214" s="17" t="s">
        <v>186</v>
      </c>
      <c r="B214" s="2" t="s">
        <v>187</v>
      </c>
      <c r="C214" s="2" t="s">
        <v>108</v>
      </c>
      <c r="D214" s="17" t="s">
        <v>60</v>
      </c>
      <c r="E214" s="17" t="s">
        <v>23</v>
      </c>
      <c r="F214" s="2" t="s">
        <v>489</v>
      </c>
      <c r="G214" s="2" t="s">
        <v>40</v>
      </c>
      <c r="H214" s="6">
        <v>39.520000000000003</v>
      </c>
      <c r="I214" s="6">
        <v>3.27</v>
      </c>
      <c r="J214" s="6">
        <v>1.19</v>
      </c>
      <c r="K214" s="2">
        <v>7.66</v>
      </c>
      <c r="L214" s="2">
        <v>9.76</v>
      </c>
      <c r="M214" s="6">
        <v>0.18</v>
      </c>
      <c r="N214" s="6">
        <v>26.8</v>
      </c>
      <c r="O214" s="6">
        <v>1.06</v>
      </c>
      <c r="P214" s="6">
        <v>0.11</v>
      </c>
      <c r="Q214" s="6">
        <v>0.1</v>
      </c>
      <c r="R214" s="6">
        <v>0.1</v>
      </c>
      <c r="S214" s="6">
        <v>0.21</v>
      </c>
      <c r="T214" s="6">
        <v>0.52</v>
      </c>
      <c r="U214" s="6">
        <v>8.69</v>
      </c>
      <c r="V214" s="6"/>
      <c r="W214" s="6">
        <v>0.219</v>
      </c>
      <c r="X214" s="6">
        <v>0.02</v>
      </c>
      <c r="Y214" s="6">
        <v>3.2000000000000001E-2</v>
      </c>
      <c r="Z214" s="2">
        <v>0.45</v>
      </c>
      <c r="AA214" s="2">
        <v>0.01</v>
      </c>
      <c r="AB214" s="6">
        <f t="shared" si="3"/>
        <v>99.900999999999968</v>
      </c>
    </row>
    <row r="215" spans="1:28">
      <c r="A215" s="17" t="s">
        <v>186</v>
      </c>
      <c r="B215" s="2" t="s">
        <v>187</v>
      </c>
      <c r="C215" s="2" t="s">
        <v>108</v>
      </c>
      <c r="D215" s="2" t="s">
        <v>113</v>
      </c>
      <c r="E215" s="17" t="s">
        <v>17</v>
      </c>
      <c r="F215" s="2" t="s">
        <v>490</v>
      </c>
      <c r="G215" s="5" t="s">
        <v>190</v>
      </c>
      <c r="H215" s="6">
        <v>46.56</v>
      </c>
      <c r="I215" s="6">
        <v>5.75</v>
      </c>
      <c r="J215" s="6">
        <v>1.8</v>
      </c>
      <c r="K215" s="2">
        <v>0.98</v>
      </c>
      <c r="L215" s="2">
        <v>10.88</v>
      </c>
      <c r="M215" s="6">
        <v>0.18</v>
      </c>
      <c r="N215" s="6">
        <v>13.15</v>
      </c>
      <c r="O215" s="6">
        <v>14.6</v>
      </c>
      <c r="P215" s="6">
        <v>0.48</v>
      </c>
      <c r="Q215" s="6">
        <v>0.74</v>
      </c>
      <c r="R215" s="6">
        <v>0.12</v>
      </c>
      <c r="S215" s="6">
        <v>0.03</v>
      </c>
      <c r="T215" s="6">
        <v>0.09</v>
      </c>
      <c r="U215" s="6">
        <v>2.78</v>
      </c>
      <c r="V215" s="6"/>
      <c r="W215" s="6">
        <v>2.3E-2</v>
      </c>
      <c r="X215" s="6">
        <v>0.01</v>
      </c>
      <c r="Y215" s="6">
        <v>1.2E-2</v>
      </c>
      <c r="Z215" s="2">
        <v>0.28000000000000003</v>
      </c>
      <c r="AA215" s="2">
        <v>1.2999999999999999E-2</v>
      </c>
      <c r="AB215" s="6">
        <f t="shared" si="3"/>
        <v>98.478000000000023</v>
      </c>
    </row>
    <row r="216" spans="1:28">
      <c r="A216" s="17" t="s">
        <v>186</v>
      </c>
      <c r="B216" s="2" t="s">
        <v>187</v>
      </c>
      <c r="C216" s="2" t="s">
        <v>108</v>
      </c>
      <c r="D216" s="2" t="s">
        <v>113</v>
      </c>
      <c r="E216" s="17" t="s">
        <v>23</v>
      </c>
      <c r="F216" s="2" t="s">
        <v>491</v>
      </c>
      <c r="G216" s="5" t="s">
        <v>191</v>
      </c>
      <c r="H216" s="6">
        <v>43.42</v>
      </c>
      <c r="I216" s="6">
        <v>4.12</v>
      </c>
      <c r="J216" s="6">
        <v>1.17</v>
      </c>
      <c r="K216" s="2">
        <v>7.05</v>
      </c>
      <c r="L216" s="2">
        <v>9.67</v>
      </c>
      <c r="M216" s="6">
        <v>0.18</v>
      </c>
      <c r="N216" s="6">
        <v>18.5</v>
      </c>
      <c r="O216" s="6">
        <v>9.08</v>
      </c>
      <c r="P216" s="6">
        <v>7.0000000000000007E-2</v>
      </c>
      <c r="Q216" s="6">
        <v>0.04</v>
      </c>
      <c r="R216" s="6">
        <v>0.13</v>
      </c>
      <c r="S216" s="6">
        <v>0.73</v>
      </c>
      <c r="T216" s="6"/>
      <c r="U216" s="6">
        <v>4.03</v>
      </c>
      <c r="V216" s="6"/>
      <c r="W216" s="6">
        <v>7.2999999999999995E-2</v>
      </c>
      <c r="X216" s="6">
        <v>1.4999999999999999E-2</v>
      </c>
      <c r="Y216" s="6">
        <v>3.1E-2</v>
      </c>
      <c r="Z216" s="2">
        <v>0.37</v>
      </c>
      <c r="AA216" s="2">
        <v>3.0000000000000001E-3</v>
      </c>
      <c r="AB216" s="6">
        <f t="shared" si="3"/>
        <v>98.682000000000002</v>
      </c>
    </row>
    <row r="217" spans="1:28">
      <c r="A217" s="17" t="s">
        <v>186</v>
      </c>
      <c r="B217" s="2" t="s">
        <v>187</v>
      </c>
      <c r="C217" s="2" t="s">
        <v>108</v>
      </c>
      <c r="D217" s="2" t="s">
        <v>113</v>
      </c>
      <c r="E217" s="17" t="s">
        <v>17</v>
      </c>
      <c r="F217" s="2" t="s">
        <v>492</v>
      </c>
      <c r="G217" s="2" t="s">
        <v>239</v>
      </c>
      <c r="H217" s="6">
        <v>45.03</v>
      </c>
      <c r="I217" s="6">
        <v>4.6900000000000004</v>
      </c>
      <c r="J217" s="6">
        <v>1.5</v>
      </c>
      <c r="K217" s="2">
        <v>4.22</v>
      </c>
      <c r="L217" s="2">
        <v>9.17</v>
      </c>
      <c r="M217" s="6">
        <v>0.19</v>
      </c>
      <c r="N217" s="6">
        <v>17.72</v>
      </c>
      <c r="O217" s="6">
        <v>11.44</v>
      </c>
      <c r="P217" s="6">
        <v>0.21</v>
      </c>
      <c r="Q217" s="6">
        <v>0.02</v>
      </c>
      <c r="R217" s="6">
        <v>0.14000000000000001</v>
      </c>
      <c r="S217" s="6">
        <v>0.14000000000000001</v>
      </c>
      <c r="T217" s="6">
        <v>0.24</v>
      </c>
      <c r="U217" s="6">
        <v>4.4800000000000004</v>
      </c>
      <c r="V217" s="6"/>
      <c r="W217" s="6">
        <v>6.4000000000000001E-2</v>
      </c>
      <c r="X217" s="6">
        <v>1.2E-2</v>
      </c>
      <c r="Y217" s="6">
        <v>3.7999999999999999E-2</v>
      </c>
      <c r="Z217" s="2">
        <v>0.34</v>
      </c>
      <c r="AA217" s="2">
        <v>7.0000000000000007E-2</v>
      </c>
      <c r="AB217" s="6">
        <f t="shared" si="3"/>
        <v>99.71399999999997</v>
      </c>
    </row>
    <row r="218" spans="1:28">
      <c r="A218" s="17" t="s">
        <v>186</v>
      </c>
      <c r="B218" s="2" t="s">
        <v>187</v>
      </c>
      <c r="C218" s="2" t="s">
        <v>108</v>
      </c>
      <c r="D218" s="17" t="s">
        <v>60</v>
      </c>
      <c r="E218" s="17" t="s">
        <v>23</v>
      </c>
      <c r="F218" s="2" t="s">
        <v>493</v>
      </c>
      <c r="G218" s="5" t="s">
        <v>201</v>
      </c>
      <c r="H218" s="6">
        <v>37.74</v>
      </c>
      <c r="I218" s="6">
        <v>2.2799999999999998</v>
      </c>
      <c r="J218" s="6">
        <v>0.8</v>
      </c>
      <c r="K218" s="2">
        <v>10.41</v>
      </c>
      <c r="L218" s="2">
        <v>7.28</v>
      </c>
      <c r="M218" s="6">
        <v>0.2</v>
      </c>
      <c r="N218" s="6">
        <v>28.53</v>
      </c>
      <c r="O218" s="6">
        <v>1.87</v>
      </c>
      <c r="P218" s="6">
        <v>0.09</v>
      </c>
      <c r="Q218" s="6">
        <v>0.15</v>
      </c>
      <c r="R218" s="6">
        <v>0.04</v>
      </c>
      <c r="S218" s="6">
        <v>0.22</v>
      </c>
      <c r="T218" s="6">
        <v>0.22</v>
      </c>
      <c r="U218" s="6">
        <v>9.5500000000000007</v>
      </c>
      <c r="V218" s="6"/>
      <c r="W218" s="6">
        <v>0.19700000000000001</v>
      </c>
      <c r="X218" s="6">
        <v>1.4999999999999999E-2</v>
      </c>
      <c r="Y218" s="6">
        <v>2.7E-2</v>
      </c>
      <c r="Z218" s="2">
        <v>0.52500000000000002</v>
      </c>
      <c r="AB218" s="6">
        <f t="shared" si="3"/>
        <v>100.14400000000003</v>
      </c>
    </row>
    <row r="219" spans="1:28">
      <c r="A219" s="17" t="s">
        <v>186</v>
      </c>
      <c r="B219" s="2" t="s">
        <v>187</v>
      </c>
      <c r="C219" s="2" t="s">
        <v>108</v>
      </c>
      <c r="D219" s="17" t="s">
        <v>60</v>
      </c>
      <c r="E219" s="17" t="s">
        <v>23</v>
      </c>
      <c r="F219" s="2" t="s">
        <v>18</v>
      </c>
      <c r="G219" s="5" t="s">
        <v>194</v>
      </c>
      <c r="H219" s="6">
        <v>36.86</v>
      </c>
      <c r="I219" s="6">
        <v>1.94</v>
      </c>
      <c r="J219" s="6">
        <v>0.65</v>
      </c>
      <c r="K219" s="2">
        <v>12.17</v>
      </c>
      <c r="L219" s="2">
        <v>3.65</v>
      </c>
      <c r="M219" s="6">
        <v>0.21</v>
      </c>
      <c r="N219" s="6">
        <v>30.9</v>
      </c>
      <c r="O219" s="6">
        <v>1.1200000000000001</v>
      </c>
      <c r="P219" s="6">
        <v>0.04</v>
      </c>
      <c r="Q219" s="6">
        <v>7.0000000000000007E-2</v>
      </c>
      <c r="R219" s="6">
        <v>0.05</v>
      </c>
      <c r="S219" s="6">
        <v>0.38</v>
      </c>
      <c r="T219" s="6">
        <v>0.28999999999999998</v>
      </c>
      <c r="U219" s="6">
        <v>10.06</v>
      </c>
      <c r="V219" s="6"/>
      <c r="W219" s="6">
        <v>0.32</v>
      </c>
      <c r="X219" s="6">
        <v>1.7000000000000001E-2</v>
      </c>
      <c r="Y219" s="6">
        <v>5.0999999999999997E-2</v>
      </c>
      <c r="Z219" s="2">
        <v>0.7</v>
      </c>
      <c r="AA219" s="2">
        <v>0.02</v>
      </c>
      <c r="AB219" s="6">
        <f t="shared" si="3"/>
        <v>99.49799999999999</v>
      </c>
    </row>
    <row r="220" spans="1:28">
      <c r="A220" s="17" t="s">
        <v>186</v>
      </c>
      <c r="B220" s="2" t="s">
        <v>187</v>
      </c>
      <c r="C220" s="2" t="s">
        <v>108</v>
      </c>
      <c r="D220" s="2" t="s">
        <v>16</v>
      </c>
      <c r="E220" s="17" t="s">
        <v>19</v>
      </c>
      <c r="F220" s="2" t="s">
        <v>18</v>
      </c>
      <c r="G220" s="5" t="s">
        <v>205</v>
      </c>
      <c r="H220" s="6">
        <v>43.6</v>
      </c>
      <c r="I220" s="6">
        <v>5.56</v>
      </c>
      <c r="J220" s="6">
        <v>2.34</v>
      </c>
      <c r="K220" s="2">
        <v>3.08</v>
      </c>
      <c r="L220" s="2">
        <v>11</v>
      </c>
      <c r="M220" s="6">
        <v>0.2</v>
      </c>
      <c r="N220" s="6">
        <v>13</v>
      </c>
      <c r="O220" s="6">
        <v>15.06</v>
      </c>
      <c r="P220" s="6">
        <v>0.27</v>
      </c>
      <c r="Q220" s="6">
        <v>0.05</v>
      </c>
      <c r="R220" s="6">
        <v>0.13</v>
      </c>
      <c r="S220" s="6">
        <v>0.03</v>
      </c>
      <c r="T220" s="6">
        <v>0.26</v>
      </c>
      <c r="U220" s="6">
        <v>3.42</v>
      </c>
      <c r="V220" s="6"/>
      <c r="W220" s="6">
        <v>1.0999999999999999E-2</v>
      </c>
      <c r="X220" s="6">
        <v>8.0000000000000002E-3</v>
      </c>
      <c r="Y220" s="6">
        <v>2E-3</v>
      </c>
      <c r="Z220" s="2">
        <v>0.16</v>
      </c>
      <c r="AA220" s="2">
        <v>0.09</v>
      </c>
      <c r="AB220" s="6">
        <f t="shared" si="3"/>
        <v>98.270999999999987</v>
      </c>
    </row>
    <row r="221" spans="1:28">
      <c r="A221" s="17" t="s">
        <v>186</v>
      </c>
      <c r="B221" s="2" t="s">
        <v>187</v>
      </c>
      <c r="C221" s="2" t="s">
        <v>108</v>
      </c>
      <c r="D221" s="2" t="s">
        <v>62</v>
      </c>
      <c r="E221" s="17" t="s">
        <v>19</v>
      </c>
      <c r="F221" s="2" t="s">
        <v>18</v>
      </c>
      <c r="G221" s="5" t="s">
        <v>95</v>
      </c>
      <c r="H221" s="6">
        <v>36.08</v>
      </c>
      <c r="I221" s="6">
        <v>2.64</v>
      </c>
      <c r="J221" s="6">
        <v>0.97</v>
      </c>
      <c r="K221" s="4">
        <v>4.75</v>
      </c>
      <c r="L221" s="4">
        <v>11.2</v>
      </c>
      <c r="M221" s="6">
        <v>0.17699999999999999</v>
      </c>
      <c r="N221" s="6">
        <v>27.57</v>
      </c>
      <c r="O221" s="6">
        <v>1.59</v>
      </c>
      <c r="P221" s="6">
        <v>7.0000000000000007E-2</v>
      </c>
      <c r="Q221" s="6">
        <v>0.09</v>
      </c>
      <c r="R221" s="6">
        <v>0.05</v>
      </c>
      <c r="S221" s="6">
        <v>1.2</v>
      </c>
      <c r="T221" s="6"/>
      <c r="U221" s="6"/>
      <c r="V221" s="6">
        <v>8.82</v>
      </c>
      <c r="W221" s="6"/>
      <c r="X221" s="6"/>
      <c r="Y221" s="6"/>
      <c r="AB221" s="6">
        <f t="shared" si="3"/>
        <v>95.206999999999994</v>
      </c>
    </row>
    <row r="222" spans="1:28">
      <c r="A222" s="2" t="s">
        <v>196</v>
      </c>
      <c r="B222" s="2" t="s">
        <v>206</v>
      </c>
      <c r="C222" s="2" t="s">
        <v>108</v>
      </c>
      <c r="D222" s="2" t="s">
        <v>16</v>
      </c>
      <c r="E222" s="17" t="s">
        <v>19</v>
      </c>
      <c r="F222" s="2" t="s">
        <v>18</v>
      </c>
      <c r="G222" s="5" t="s">
        <v>207</v>
      </c>
      <c r="H222" s="6">
        <v>34.83</v>
      </c>
      <c r="I222" s="6">
        <v>3.45</v>
      </c>
      <c r="J222" s="6">
        <v>1.25</v>
      </c>
      <c r="K222" s="2">
        <v>9.25</v>
      </c>
      <c r="L222" s="2">
        <v>8.15</v>
      </c>
      <c r="M222" s="6">
        <v>0.22</v>
      </c>
      <c r="N222" s="6">
        <v>28.83</v>
      </c>
      <c r="O222" s="6">
        <v>1.08</v>
      </c>
      <c r="P222" s="6">
        <v>0.04</v>
      </c>
      <c r="Q222" s="6">
        <v>0.06</v>
      </c>
      <c r="R222" s="6">
        <v>0.1</v>
      </c>
      <c r="S222" s="6">
        <v>0.26</v>
      </c>
      <c r="T222" s="6">
        <v>0.48</v>
      </c>
      <c r="U222" s="6">
        <v>10</v>
      </c>
      <c r="V222" s="6"/>
      <c r="W222" s="6">
        <v>0.36</v>
      </c>
      <c r="X222" s="6">
        <v>1.4999999999999999E-2</v>
      </c>
      <c r="Y222" s="6">
        <v>0.03</v>
      </c>
      <c r="Z222" s="2">
        <v>0.7</v>
      </c>
      <c r="AA222" s="2">
        <v>0.02</v>
      </c>
      <c r="AB222" s="6">
        <f t="shared" si="3"/>
        <v>99.125</v>
      </c>
    </row>
    <row r="223" spans="1:28">
      <c r="A223" s="2" t="s">
        <v>196</v>
      </c>
      <c r="B223" s="2" t="s">
        <v>206</v>
      </c>
      <c r="C223" s="2" t="s">
        <v>108</v>
      </c>
      <c r="D223" s="2" t="s">
        <v>16</v>
      </c>
      <c r="E223" s="17" t="s">
        <v>19</v>
      </c>
      <c r="F223" s="2" t="s">
        <v>18</v>
      </c>
      <c r="G223" s="5" t="s">
        <v>208</v>
      </c>
      <c r="H223" s="6">
        <v>35.06</v>
      </c>
      <c r="I223" s="6">
        <v>2.56</v>
      </c>
      <c r="J223" s="6">
        <v>0.6</v>
      </c>
      <c r="K223" s="2">
        <v>9.0299999999999994</v>
      </c>
      <c r="L223" s="2">
        <v>5.51</v>
      </c>
      <c r="M223" s="6">
        <v>0.16</v>
      </c>
      <c r="N223" s="6">
        <v>32.69</v>
      </c>
      <c r="O223" s="6">
        <v>0.91</v>
      </c>
      <c r="P223" s="6">
        <v>0.03</v>
      </c>
      <c r="Q223" s="6">
        <v>0.1</v>
      </c>
      <c r="R223" s="6">
        <v>0.1</v>
      </c>
      <c r="S223" s="6">
        <v>0.18</v>
      </c>
      <c r="T223" s="6">
        <v>0.34</v>
      </c>
      <c r="U223" s="6">
        <v>10.82</v>
      </c>
      <c r="V223" s="6"/>
      <c r="W223" s="6">
        <v>0.3</v>
      </c>
      <c r="X223" s="6">
        <v>1.0999999999999999E-2</v>
      </c>
      <c r="Y223" s="6">
        <v>0.04</v>
      </c>
      <c r="Z223" s="2">
        <v>0.62</v>
      </c>
      <c r="AA223" s="2">
        <v>0.02</v>
      </c>
      <c r="AB223" s="6">
        <f t="shared" si="3"/>
        <v>99.081000000000003</v>
      </c>
    </row>
    <row r="224" spans="1:28">
      <c r="A224" s="2" t="s">
        <v>196</v>
      </c>
      <c r="B224" s="2" t="s">
        <v>206</v>
      </c>
      <c r="C224" s="2" t="s">
        <v>108</v>
      </c>
      <c r="D224" s="2" t="s">
        <v>16</v>
      </c>
      <c r="E224" s="17" t="s">
        <v>19</v>
      </c>
      <c r="F224" s="2" t="s">
        <v>18</v>
      </c>
      <c r="G224" s="5" t="s">
        <v>209</v>
      </c>
      <c r="H224" s="6">
        <v>35.5</v>
      </c>
      <c r="I224" s="6">
        <v>2.75</v>
      </c>
      <c r="J224" s="6">
        <v>0.77</v>
      </c>
      <c r="K224" s="2">
        <v>9.69</v>
      </c>
      <c r="L224" s="2">
        <v>6.66</v>
      </c>
      <c r="M224" s="6">
        <v>0.18</v>
      </c>
      <c r="N224" s="6">
        <v>30.45</v>
      </c>
      <c r="O224" s="6">
        <v>1.71</v>
      </c>
      <c r="P224" s="6">
        <v>7.0000000000000007E-2</v>
      </c>
      <c r="Q224" s="6">
        <v>0.05</v>
      </c>
      <c r="R224" s="6">
        <v>0.08</v>
      </c>
      <c r="S224" s="6">
        <v>0.75</v>
      </c>
      <c r="T224" s="6">
        <v>0.14000000000000001</v>
      </c>
      <c r="U224" s="6">
        <v>9.76</v>
      </c>
      <c r="V224" s="6"/>
      <c r="W224" s="6">
        <v>0.36</v>
      </c>
      <c r="X224" s="6">
        <v>1.4999999999999999E-2</v>
      </c>
      <c r="Y224" s="6">
        <v>0.1</v>
      </c>
      <c r="Z224" s="2">
        <v>0.5</v>
      </c>
      <c r="AA224" s="2">
        <v>0.02</v>
      </c>
      <c r="AB224" s="6">
        <f t="shared" si="3"/>
        <v>99.554999999999978</v>
      </c>
    </row>
    <row r="225" spans="1:28">
      <c r="A225" s="2" t="s">
        <v>196</v>
      </c>
      <c r="B225" s="2" t="s">
        <v>206</v>
      </c>
      <c r="C225" s="2" t="s">
        <v>108</v>
      </c>
      <c r="D225" s="2" t="s">
        <v>16</v>
      </c>
      <c r="E225" s="17" t="s">
        <v>19</v>
      </c>
      <c r="F225" s="2" t="s">
        <v>18</v>
      </c>
      <c r="G225" s="5" t="s">
        <v>210</v>
      </c>
      <c r="H225" s="6">
        <v>36.299999999999997</v>
      </c>
      <c r="I225" s="6">
        <v>3.21</v>
      </c>
      <c r="J225" s="6">
        <v>1.1399999999999999</v>
      </c>
      <c r="K225" s="2">
        <v>8.31</v>
      </c>
      <c r="L225" s="2">
        <v>8.92</v>
      </c>
      <c r="M225" s="6">
        <v>0.2</v>
      </c>
      <c r="N225" s="6">
        <v>27.71</v>
      </c>
      <c r="O225" s="6">
        <v>3.08</v>
      </c>
      <c r="P225" s="6">
        <v>0.11</v>
      </c>
      <c r="Q225" s="6">
        <v>0.05</v>
      </c>
      <c r="R225" s="6">
        <v>0.09</v>
      </c>
      <c r="S225" s="6">
        <v>0.47</v>
      </c>
      <c r="T225" s="6">
        <v>0.16</v>
      </c>
      <c r="U225" s="6">
        <v>9.1</v>
      </c>
      <c r="V225" s="6"/>
      <c r="W225" s="6">
        <v>0.19</v>
      </c>
      <c r="X225" s="6">
        <v>1.4E-2</v>
      </c>
      <c r="Y225" s="6">
        <v>8.0000000000000002E-3</v>
      </c>
      <c r="Z225" s="2">
        <v>0.51</v>
      </c>
      <c r="AA225" s="2">
        <v>0.02</v>
      </c>
      <c r="AB225" s="6">
        <f t="shared" si="3"/>
        <v>99.591999999999985</v>
      </c>
    </row>
    <row r="226" spans="1:28">
      <c r="A226" s="2" t="s">
        <v>196</v>
      </c>
      <c r="B226" s="2" t="s">
        <v>206</v>
      </c>
      <c r="C226" s="2" t="s">
        <v>108</v>
      </c>
      <c r="D226" s="2" t="s">
        <v>113</v>
      </c>
      <c r="E226" s="17" t="s">
        <v>23</v>
      </c>
      <c r="F226" s="2" t="s">
        <v>18</v>
      </c>
      <c r="G226" s="5" t="s">
        <v>211</v>
      </c>
      <c r="H226" s="6">
        <v>46.5</v>
      </c>
      <c r="I226" s="6">
        <v>4.29</v>
      </c>
      <c r="J226" s="6">
        <v>1.67</v>
      </c>
      <c r="K226" s="2">
        <v>1.61</v>
      </c>
      <c r="L226" s="2">
        <v>8.9499999999999993</v>
      </c>
      <c r="M226" s="6">
        <v>0.18</v>
      </c>
      <c r="N226" s="6">
        <v>13.86</v>
      </c>
      <c r="O226" s="6">
        <v>18.399999999999999</v>
      </c>
      <c r="P226" s="6">
        <v>0.26</v>
      </c>
      <c r="Q226" s="6">
        <v>0.05</v>
      </c>
      <c r="R226" s="6">
        <v>0.17</v>
      </c>
      <c r="S226" s="6"/>
      <c r="T226" s="6">
        <v>0.14000000000000001</v>
      </c>
      <c r="U226" s="6">
        <v>2.42</v>
      </c>
      <c r="V226" s="6"/>
      <c r="W226" s="6">
        <v>1.7000000000000001E-2</v>
      </c>
      <c r="X226" s="6">
        <v>5.0000000000000001E-3</v>
      </c>
      <c r="Y226" s="6"/>
      <c r="Z226" s="2">
        <v>0.28999999999999998</v>
      </c>
      <c r="AA226" s="2">
        <v>0.02</v>
      </c>
      <c r="AB226" s="6">
        <f t="shared" si="3"/>
        <v>98.832000000000008</v>
      </c>
    </row>
    <row r="227" spans="1:28">
      <c r="A227" s="2" t="s">
        <v>196</v>
      </c>
      <c r="B227" s="2" t="s">
        <v>206</v>
      </c>
      <c r="C227" s="2" t="s">
        <v>108</v>
      </c>
      <c r="D227" s="2" t="s">
        <v>20</v>
      </c>
      <c r="E227" s="2" t="s">
        <v>21</v>
      </c>
      <c r="F227" s="2" t="s">
        <v>18</v>
      </c>
      <c r="G227" s="5" t="s">
        <v>212</v>
      </c>
      <c r="H227" s="6">
        <v>41.51</v>
      </c>
      <c r="I227" s="6">
        <v>9.2799999999999994</v>
      </c>
      <c r="J227" s="6">
        <v>3.23</v>
      </c>
      <c r="K227" s="2">
        <v>6.14</v>
      </c>
      <c r="L227" s="2">
        <v>12.86</v>
      </c>
      <c r="M227" s="6">
        <v>0.252</v>
      </c>
      <c r="N227" s="6">
        <v>8.52</v>
      </c>
      <c r="O227" s="6">
        <v>9.6199999999999992</v>
      </c>
      <c r="P227" s="6">
        <v>1.1599999999999999</v>
      </c>
      <c r="Q227" s="6">
        <v>0.44</v>
      </c>
      <c r="R227" s="6">
        <v>0.2</v>
      </c>
      <c r="S227" s="6">
        <v>0.02</v>
      </c>
      <c r="T227" s="6">
        <v>0.38</v>
      </c>
      <c r="U227" s="6">
        <v>5.36</v>
      </c>
      <c r="V227" s="6"/>
      <c r="W227" s="6">
        <v>1.0999999999999999E-2</v>
      </c>
      <c r="X227" s="6">
        <v>8.0000000000000002E-3</v>
      </c>
      <c r="Y227" s="6">
        <v>6.0000000000000001E-3</v>
      </c>
      <c r="Z227" s="2">
        <v>7.0000000000000007E-2</v>
      </c>
      <c r="AA227" s="2">
        <v>0.03</v>
      </c>
      <c r="AB227" s="6">
        <f t="shared" si="3"/>
        <v>99.096999999999966</v>
      </c>
    </row>
    <row r="228" spans="1:28">
      <c r="A228" s="2" t="s">
        <v>196</v>
      </c>
      <c r="B228" s="2" t="s">
        <v>206</v>
      </c>
      <c r="C228" s="2" t="s">
        <v>108</v>
      </c>
      <c r="D228" s="2" t="s">
        <v>20</v>
      </c>
      <c r="E228" s="2" t="s">
        <v>21</v>
      </c>
      <c r="F228" s="2" t="s">
        <v>18</v>
      </c>
      <c r="G228" s="5" t="s">
        <v>213</v>
      </c>
      <c r="H228" s="6">
        <v>47.09</v>
      </c>
      <c r="I228" s="6">
        <v>13.96</v>
      </c>
      <c r="J228" s="6">
        <v>2.68</v>
      </c>
      <c r="K228" s="2">
        <v>6.07</v>
      </c>
      <c r="L228" s="2">
        <v>10.88</v>
      </c>
      <c r="M228" s="6">
        <v>0.20899999999999999</v>
      </c>
      <c r="N228" s="6">
        <v>3.54</v>
      </c>
      <c r="O228" s="6">
        <v>4.7</v>
      </c>
      <c r="P228" s="6">
        <v>3.12</v>
      </c>
      <c r="Q228" s="6">
        <v>2.64</v>
      </c>
      <c r="R228" s="6"/>
      <c r="S228" s="6">
        <v>0.02</v>
      </c>
      <c r="T228" s="6">
        <v>0.32</v>
      </c>
      <c r="U228" s="6">
        <v>4.28</v>
      </c>
      <c r="V228" s="6"/>
      <c r="W228" s="6">
        <v>0.02</v>
      </c>
      <c r="X228" s="6">
        <v>8.9999999999999993E-3</v>
      </c>
      <c r="Y228" s="6">
        <v>5.0000000000000001E-3</v>
      </c>
      <c r="Z228" s="2">
        <v>0.13</v>
      </c>
      <c r="AA228" s="2">
        <v>0.01</v>
      </c>
      <c r="AB228" s="6">
        <f t="shared" si="3"/>
        <v>99.683000000000007</v>
      </c>
    </row>
    <row r="229" spans="1:28">
      <c r="A229" s="2" t="s">
        <v>196</v>
      </c>
      <c r="B229" s="2" t="s">
        <v>206</v>
      </c>
      <c r="C229" s="2" t="s">
        <v>108</v>
      </c>
      <c r="D229" s="2" t="s">
        <v>16</v>
      </c>
      <c r="E229" s="17" t="s">
        <v>19</v>
      </c>
      <c r="F229" s="2" t="s">
        <v>18</v>
      </c>
      <c r="G229" s="5" t="s">
        <v>214</v>
      </c>
      <c r="H229" s="6">
        <v>35.67</v>
      </c>
      <c r="I229" s="6">
        <v>2.92</v>
      </c>
      <c r="J229" s="6">
        <v>1</v>
      </c>
      <c r="K229" s="2">
        <v>9.0500000000000007</v>
      </c>
      <c r="L229" s="2">
        <v>7.94</v>
      </c>
      <c r="M229" s="6">
        <v>0.2</v>
      </c>
      <c r="N229" s="6">
        <v>28.22</v>
      </c>
      <c r="O229" s="6">
        <v>2.38</v>
      </c>
      <c r="P229" s="6">
        <v>0.08</v>
      </c>
      <c r="Q229" s="6">
        <v>7.0000000000000007E-2</v>
      </c>
      <c r="R229" s="6">
        <v>0.08</v>
      </c>
      <c r="S229" s="6">
        <v>0.2</v>
      </c>
      <c r="T229" s="6">
        <v>0.34</v>
      </c>
      <c r="U229" s="6">
        <v>10.029999999999999</v>
      </c>
      <c r="V229" s="6"/>
      <c r="W229" s="6">
        <v>0.2</v>
      </c>
      <c r="X229" s="6">
        <v>1.2999999999999999E-2</v>
      </c>
      <c r="Y229" s="6">
        <v>4.5999999999999999E-2</v>
      </c>
      <c r="Z229" s="2">
        <v>0.53</v>
      </c>
      <c r="AA229" s="2">
        <v>0.02</v>
      </c>
      <c r="AB229" s="6">
        <f t="shared" si="3"/>
        <v>98.989000000000004</v>
      </c>
    </row>
    <row r="230" spans="1:28">
      <c r="A230" s="2" t="s">
        <v>196</v>
      </c>
      <c r="B230" s="2" t="s">
        <v>247</v>
      </c>
      <c r="C230" s="2" t="s">
        <v>1</v>
      </c>
      <c r="D230" s="2" t="s">
        <v>62</v>
      </c>
      <c r="E230" s="17" t="s">
        <v>19</v>
      </c>
      <c r="F230" s="2" t="s">
        <v>18</v>
      </c>
      <c r="G230" s="5" t="s">
        <v>548</v>
      </c>
      <c r="H230" s="6">
        <v>37.58</v>
      </c>
      <c r="I230" s="6">
        <v>5.5</v>
      </c>
      <c r="J230" s="6">
        <v>1.29</v>
      </c>
      <c r="K230" s="2">
        <v>1.64</v>
      </c>
      <c r="L230" s="2">
        <v>12.9</v>
      </c>
      <c r="M230" s="6">
        <v>0.19</v>
      </c>
      <c r="N230" s="6">
        <v>22.12</v>
      </c>
      <c r="O230" s="6">
        <v>4.8600000000000003</v>
      </c>
      <c r="P230" s="6">
        <v>0.02</v>
      </c>
      <c r="Q230" s="6">
        <v>7.0000000000000007E-2</v>
      </c>
      <c r="R230" s="6"/>
      <c r="S230" s="6">
        <v>0.45</v>
      </c>
      <c r="T230" s="6"/>
      <c r="U230" s="6">
        <v>5.92</v>
      </c>
      <c r="V230" s="6"/>
      <c r="W230" s="6"/>
      <c r="X230" s="6"/>
      <c r="Y230" s="6"/>
      <c r="AB230" s="6">
        <f t="shared" si="3"/>
        <v>92.539999999999992</v>
      </c>
    </row>
    <row r="231" spans="1:28">
      <c r="A231" s="2" t="s">
        <v>196</v>
      </c>
      <c r="B231" s="2" t="s">
        <v>238</v>
      </c>
      <c r="C231" s="2" t="s">
        <v>66</v>
      </c>
      <c r="D231" s="2" t="s">
        <v>20</v>
      </c>
      <c r="E231" s="2" t="s">
        <v>21</v>
      </c>
      <c r="F231" s="2" t="s">
        <v>67</v>
      </c>
      <c r="G231" s="5" t="s">
        <v>549</v>
      </c>
      <c r="H231" s="6">
        <v>51.87</v>
      </c>
      <c r="I231" s="6">
        <v>14.38</v>
      </c>
      <c r="J231" s="6">
        <v>2.5</v>
      </c>
      <c r="K231" s="2">
        <v>2.2400000000000002</v>
      </c>
      <c r="L231" s="2">
        <v>9.33</v>
      </c>
      <c r="M231" s="6">
        <v>0.17</v>
      </c>
      <c r="N231" s="6">
        <v>2.2599999999999998</v>
      </c>
      <c r="O231" s="6">
        <v>6.93</v>
      </c>
      <c r="P231" s="6">
        <v>3.81</v>
      </c>
      <c r="Q231" s="6">
        <v>3.3</v>
      </c>
      <c r="R231" s="6">
        <v>0.11</v>
      </c>
      <c r="S231" s="6"/>
      <c r="T231" s="6">
        <v>0.26</v>
      </c>
      <c r="U231" s="6">
        <v>1.93</v>
      </c>
      <c r="V231" s="6"/>
      <c r="W231" s="6"/>
      <c r="X231" s="6"/>
      <c r="Y231" s="6"/>
      <c r="AB231" s="6">
        <f t="shared" si="3"/>
        <v>99.090000000000018</v>
      </c>
    </row>
    <row r="232" spans="1:28">
      <c r="A232" s="2" t="s">
        <v>196</v>
      </c>
      <c r="B232" s="2" t="s">
        <v>204</v>
      </c>
      <c r="C232" s="2" t="s">
        <v>108</v>
      </c>
      <c r="D232" s="2" t="s">
        <v>20</v>
      </c>
      <c r="E232" s="2" t="s">
        <v>21</v>
      </c>
      <c r="F232" s="2" t="s">
        <v>18</v>
      </c>
      <c r="G232" s="5" t="s">
        <v>547</v>
      </c>
      <c r="H232" s="6">
        <v>54.29</v>
      </c>
      <c r="I232" s="6">
        <v>14.62</v>
      </c>
      <c r="J232" s="6">
        <v>1.97</v>
      </c>
      <c r="K232" s="2">
        <v>2.9</v>
      </c>
      <c r="L232" s="2">
        <v>10.69</v>
      </c>
      <c r="M232" s="6">
        <v>0.25</v>
      </c>
      <c r="N232" s="6">
        <v>1.53</v>
      </c>
      <c r="O232" s="6">
        <v>4.75</v>
      </c>
      <c r="P232" s="6">
        <v>4.3600000000000003</v>
      </c>
      <c r="Q232" s="6">
        <v>1.96</v>
      </c>
      <c r="R232" s="6"/>
      <c r="S232" s="6"/>
      <c r="T232" s="6">
        <v>0.81</v>
      </c>
      <c r="U232" s="6"/>
      <c r="V232" s="6"/>
      <c r="W232" s="6"/>
      <c r="X232" s="6"/>
      <c r="Y232" s="6"/>
      <c r="AB232" s="6">
        <f t="shared" si="3"/>
        <v>98.13</v>
      </c>
    </row>
    <row r="233" spans="1:28">
      <c r="A233" s="2" t="s">
        <v>196</v>
      </c>
      <c r="B233" s="2" t="s">
        <v>238</v>
      </c>
      <c r="C233" s="2" t="s">
        <v>66</v>
      </c>
      <c r="D233" s="17" t="s">
        <v>60</v>
      </c>
      <c r="E233" s="17" t="s">
        <v>23</v>
      </c>
      <c r="F233" s="2" t="s">
        <v>67</v>
      </c>
      <c r="G233" s="5" t="s">
        <v>299</v>
      </c>
      <c r="H233" s="6">
        <v>43.97</v>
      </c>
      <c r="I233" s="6">
        <v>4.55</v>
      </c>
      <c r="J233" s="6">
        <v>2.15</v>
      </c>
      <c r="K233" s="2">
        <v>1.82</v>
      </c>
      <c r="L233" s="2">
        <v>9.93</v>
      </c>
      <c r="M233" s="6">
        <v>0.19</v>
      </c>
      <c r="N233" s="6">
        <v>15.18</v>
      </c>
      <c r="O233" s="6">
        <v>16.420000000000002</v>
      </c>
      <c r="P233" s="6">
        <v>0.15</v>
      </c>
      <c r="Q233" s="6">
        <v>0.05</v>
      </c>
      <c r="R233" s="6">
        <v>0.16</v>
      </c>
      <c r="S233" s="6">
        <v>0.02</v>
      </c>
      <c r="T233" s="6">
        <v>0.1</v>
      </c>
      <c r="U233" s="6">
        <v>3.22</v>
      </c>
      <c r="V233" s="6"/>
      <c r="W233" s="6">
        <v>0.02</v>
      </c>
      <c r="X233" s="6"/>
      <c r="Y233" s="6">
        <v>0.01</v>
      </c>
      <c r="Z233" s="2">
        <v>0.15</v>
      </c>
      <c r="AA233" s="2">
        <v>7.0000000000000007E-2</v>
      </c>
      <c r="AB233" s="6">
        <f t="shared" si="3"/>
        <v>98.159999999999982</v>
      </c>
    </row>
    <row r="234" spans="1:28">
      <c r="A234" s="2" t="s">
        <v>196</v>
      </c>
      <c r="B234" s="2" t="s">
        <v>238</v>
      </c>
      <c r="C234" s="2" t="s">
        <v>66</v>
      </c>
      <c r="D234" s="2" t="s">
        <v>16</v>
      </c>
      <c r="E234" s="17" t="s">
        <v>19</v>
      </c>
      <c r="F234" s="2" t="s">
        <v>67</v>
      </c>
      <c r="G234" s="5" t="s">
        <v>300</v>
      </c>
      <c r="H234" s="6">
        <v>38.450000000000003</v>
      </c>
      <c r="I234" s="6">
        <v>3.46</v>
      </c>
      <c r="J234" s="6">
        <v>1.0900000000000001</v>
      </c>
      <c r="K234" s="2">
        <v>7.37</v>
      </c>
      <c r="L234" s="2">
        <v>8.65</v>
      </c>
      <c r="M234" s="6">
        <v>0.2</v>
      </c>
      <c r="N234" s="6">
        <v>26.81</v>
      </c>
      <c r="O234" s="6">
        <v>3.07</v>
      </c>
      <c r="P234" s="6">
        <v>0.34</v>
      </c>
      <c r="Q234" s="6">
        <v>0.25</v>
      </c>
      <c r="R234" s="6">
        <v>0.09</v>
      </c>
      <c r="S234" s="6">
        <v>0.05</v>
      </c>
      <c r="T234" s="6">
        <v>0.42</v>
      </c>
      <c r="U234" s="6">
        <v>8.66</v>
      </c>
      <c r="V234" s="6"/>
      <c r="W234" s="6">
        <v>0.25</v>
      </c>
      <c r="X234" s="6">
        <v>1.2E-2</v>
      </c>
      <c r="Y234" s="6">
        <v>8.9999999999999993E-3</v>
      </c>
      <c r="Z234" s="2">
        <v>0.47</v>
      </c>
      <c r="AA234" s="2">
        <v>0.03</v>
      </c>
      <c r="AB234" s="6">
        <f t="shared" si="3"/>
        <v>99.680999999999997</v>
      </c>
    </row>
    <row r="235" spans="1:28">
      <c r="A235" s="2" t="s">
        <v>196</v>
      </c>
      <c r="B235" s="2" t="s">
        <v>238</v>
      </c>
      <c r="C235" s="2" t="s">
        <v>66</v>
      </c>
      <c r="D235" s="2" t="s">
        <v>20</v>
      </c>
      <c r="E235" s="2" t="s">
        <v>21</v>
      </c>
      <c r="F235" s="2" t="s">
        <v>67</v>
      </c>
      <c r="G235" s="5" t="s">
        <v>301</v>
      </c>
      <c r="H235" s="6">
        <v>46.99</v>
      </c>
      <c r="I235" s="6">
        <v>10.38</v>
      </c>
      <c r="J235" s="6">
        <v>2.7</v>
      </c>
      <c r="K235" s="2">
        <v>4.45</v>
      </c>
      <c r="L235" s="2">
        <v>11.35</v>
      </c>
      <c r="M235" s="6">
        <v>0.2</v>
      </c>
      <c r="N235" s="6">
        <v>5.47</v>
      </c>
      <c r="O235" s="6">
        <v>10.53</v>
      </c>
      <c r="P235" s="6">
        <v>2.1</v>
      </c>
      <c r="Q235" s="6">
        <v>0.76</v>
      </c>
      <c r="R235" s="6"/>
      <c r="S235" s="6">
        <v>0.3</v>
      </c>
      <c r="T235" s="6"/>
      <c r="U235" s="6">
        <v>3.82</v>
      </c>
      <c r="V235" s="6"/>
      <c r="W235" s="6">
        <v>0.01</v>
      </c>
      <c r="X235" s="6">
        <v>0.01</v>
      </c>
      <c r="Y235" s="6">
        <v>0.01</v>
      </c>
      <c r="Z235" s="2">
        <v>0.02</v>
      </c>
      <c r="AA235" s="2">
        <v>0.04</v>
      </c>
      <c r="AB235" s="6">
        <f t="shared" si="3"/>
        <v>99.140000000000015</v>
      </c>
    </row>
    <row r="236" spans="1:28">
      <c r="A236" s="2" t="s">
        <v>196</v>
      </c>
      <c r="B236" s="2" t="s">
        <v>238</v>
      </c>
      <c r="C236" s="2" t="s">
        <v>66</v>
      </c>
      <c r="D236" s="2" t="s">
        <v>16</v>
      </c>
      <c r="E236" s="17" t="s">
        <v>19</v>
      </c>
      <c r="F236" s="2" t="s">
        <v>67</v>
      </c>
      <c r="G236" s="5" t="s">
        <v>302</v>
      </c>
      <c r="H236" s="6">
        <v>45.35</v>
      </c>
      <c r="I236" s="6">
        <v>6.71</v>
      </c>
      <c r="J236" s="6">
        <v>2.06</v>
      </c>
      <c r="K236" s="2">
        <v>2.4300000000000002</v>
      </c>
      <c r="L236" s="2">
        <v>13.55</v>
      </c>
      <c r="M236" s="6">
        <v>0.2</v>
      </c>
      <c r="N236" s="6">
        <v>19.2</v>
      </c>
      <c r="O236" s="6">
        <v>8.57</v>
      </c>
      <c r="P236" s="6">
        <v>1.57</v>
      </c>
      <c r="Q236" s="6">
        <v>0.63</v>
      </c>
      <c r="R236" s="6">
        <v>0.16</v>
      </c>
      <c r="S236" s="6"/>
      <c r="T236" s="6"/>
      <c r="U236" s="6"/>
      <c r="V236" s="6"/>
      <c r="W236" s="6"/>
      <c r="X236" s="6"/>
      <c r="Y236" s="6"/>
      <c r="AB236" s="6">
        <f t="shared" si="3"/>
        <v>100.43</v>
      </c>
    </row>
    <row r="237" spans="1:28">
      <c r="A237" s="2" t="s">
        <v>196</v>
      </c>
      <c r="B237" s="2" t="s">
        <v>238</v>
      </c>
      <c r="C237" s="2" t="s">
        <v>66</v>
      </c>
      <c r="D237" s="2" t="s">
        <v>16</v>
      </c>
      <c r="E237" s="17" t="s">
        <v>19</v>
      </c>
      <c r="F237" s="2" t="s">
        <v>67</v>
      </c>
      <c r="G237" s="5" t="s">
        <v>303</v>
      </c>
      <c r="H237" s="6">
        <v>39.82</v>
      </c>
      <c r="I237" s="6">
        <v>4.24</v>
      </c>
      <c r="J237" s="6">
        <v>1.3</v>
      </c>
      <c r="K237" s="2">
        <v>5.79</v>
      </c>
      <c r="L237" s="2">
        <v>9.18</v>
      </c>
      <c r="M237" s="6">
        <v>0.2</v>
      </c>
      <c r="N237" s="6">
        <v>25.85</v>
      </c>
      <c r="O237" s="6">
        <v>2.5299999999999998</v>
      </c>
      <c r="P237" s="6">
        <v>0.1</v>
      </c>
      <c r="Q237" s="6">
        <v>0.03</v>
      </c>
      <c r="R237" s="6">
        <v>0.14000000000000001</v>
      </c>
      <c r="S237" s="6">
        <v>0.05</v>
      </c>
      <c r="T237" s="6">
        <v>0.8</v>
      </c>
      <c r="U237" s="6">
        <v>8.6199999999999992</v>
      </c>
      <c r="V237" s="6"/>
      <c r="W237" s="6">
        <v>0.21</v>
      </c>
      <c r="X237" s="6">
        <v>1.4E-2</v>
      </c>
      <c r="Y237" s="6">
        <v>3.1E-2</v>
      </c>
      <c r="Z237" s="2">
        <v>0.41</v>
      </c>
      <c r="AA237" s="2">
        <v>0.04</v>
      </c>
      <c r="AB237" s="6">
        <f t="shared" si="3"/>
        <v>99.35499999999999</v>
      </c>
    </row>
    <row r="238" spans="1:28">
      <c r="A238" s="2" t="s">
        <v>196</v>
      </c>
      <c r="B238" s="2" t="s">
        <v>238</v>
      </c>
      <c r="C238" s="2" t="s">
        <v>66</v>
      </c>
      <c r="D238" s="2" t="s">
        <v>62</v>
      </c>
      <c r="E238" s="17" t="s">
        <v>19</v>
      </c>
      <c r="F238" s="2" t="s">
        <v>67</v>
      </c>
      <c r="G238" s="5" t="s">
        <v>304</v>
      </c>
      <c r="H238" s="6">
        <v>37.49</v>
      </c>
      <c r="I238" s="6">
        <v>2.5299999999999998</v>
      </c>
      <c r="J238" s="6">
        <v>0.63</v>
      </c>
      <c r="K238" s="2">
        <v>7.66</v>
      </c>
      <c r="L238" s="2">
        <v>8.1300000000000008</v>
      </c>
      <c r="M238" s="6">
        <v>0.2</v>
      </c>
      <c r="N238" s="6">
        <v>30</v>
      </c>
      <c r="O238" s="6">
        <v>2.59</v>
      </c>
      <c r="P238" s="6">
        <v>0.1</v>
      </c>
      <c r="Q238" s="6">
        <v>0.17</v>
      </c>
      <c r="R238" s="6">
        <v>7.0000000000000007E-2</v>
      </c>
      <c r="S238" s="6" t="s">
        <v>844</v>
      </c>
      <c r="T238" s="6">
        <v>0.57999999999999996</v>
      </c>
      <c r="U238" s="6">
        <v>8.6999999999999993</v>
      </c>
      <c r="V238" s="6"/>
      <c r="W238" s="6">
        <v>0.33</v>
      </c>
      <c r="X238" s="6">
        <v>1.2999999999999999E-2</v>
      </c>
      <c r="Y238" s="6">
        <v>0.06</v>
      </c>
      <c r="Z238" s="2">
        <v>0.48</v>
      </c>
      <c r="AA238" s="2">
        <v>0.03</v>
      </c>
      <c r="AB238" s="6">
        <f t="shared" si="3"/>
        <v>99.763000000000019</v>
      </c>
    </row>
    <row r="239" spans="1:28">
      <c r="A239" s="2" t="s">
        <v>196</v>
      </c>
      <c r="B239" s="2" t="s">
        <v>238</v>
      </c>
      <c r="C239" s="2" t="s">
        <v>66</v>
      </c>
      <c r="D239" s="2" t="s">
        <v>62</v>
      </c>
      <c r="E239" s="17" t="s">
        <v>19</v>
      </c>
      <c r="F239" s="2" t="s">
        <v>67</v>
      </c>
      <c r="G239" s="5" t="s">
        <v>305</v>
      </c>
      <c r="H239" s="6">
        <v>38.32</v>
      </c>
      <c r="I239" s="6">
        <v>3.28</v>
      </c>
      <c r="J239" s="6">
        <v>0.9</v>
      </c>
      <c r="K239" s="2">
        <v>8.07</v>
      </c>
      <c r="L239" s="2">
        <v>7.35</v>
      </c>
      <c r="M239" s="6">
        <v>0.2</v>
      </c>
      <c r="N239" s="6">
        <v>28.08</v>
      </c>
      <c r="O239" s="6">
        <v>3.11</v>
      </c>
      <c r="P239" s="6">
        <v>0.19</v>
      </c>
      <c r="Q239" s="6">
        <v>0.11</v>
      </c>
      <c r="R239" s="6">
        <v>0.1</v>
      </c>
      <c r="S239" s="6">
        <v>0.08</v>
      </c>
      <c r="T239" s="6">
        <v>0.72</v>
      </c>
      <c r="U239" s="6">
        <v>8.7899999999999991</v>
      </c>
      <c r="V239" s="6"/>
      <c r="W239" s="6">
        <v>0.25</v>
      </c>
      <c r="X239" s="6">
        <v>1.2999999999999999E-2</v>
      </c>
      <c r="Y239" s="6" t="s">
        <v>845</v>
      </c>
      <c r="Z239" s="2">
        <v>0.48</v>
      </c>
      <c r="AA239" s="2">
        <v>0.02</v>
      </c>
      <c r="AB239" s="6">
        <f t="shared" si="3"/>
        <v>100.06299999999999</v>
      </c>
    </row>
    <row r="240" spans="1:28">
      <c r="A240" s="2" t="s">
        <v>196</v>
      </c>
      <c r="B240" s="2" t="s">
        <v>238</v>
      </c>
      <c r="C240" s="2" t="s">
        <v>66</v>
      </c>
      <c r="D240" s="2" t="s">
        <v>16</v>
      </c>
      <c r="E240" s="17" t="s">
        <v>19</v>
      </c>
      <c r="F240" s="2" t="s">
        <v>67</v>
      </c>
      <c r="G240" s="5" t="s">
        <v>306</v>
      </c>
      <c r="H240" s="6">
        <v>38.090000000000003</v>
      </c>
      <c r="I240" s="6">
        <v>3.71</v>
      </c>
      <c r="J240" s="6">
        <v>0.88</v>
      </c>
      <c r="K240" s="2">
        <v>5.41</v>
      </c>
      <c r="L240" s="2">
        <v>9.31</v>
      </c>
      <c r="M240" s="6">
        <v>0.2</v>
      </c>
      <c r="N240" s="6">
        <v>28.24</v>
      </c>
      <c r="O240" s="6">
        <v>2.58</v>
      </c>
      <c r="P240" s="6">
        <v>0.1</v>
      </c>
      <c r="Q240" s="6">
        <v>0.1</v>
      </c>
      <c r="R240" s="6">
        <v>0.09</v>
      </c>
      <c r="S240" s="6">
        <v>0.38</v>
      </c>
      <c r="T240" s="6">
        <v>0.28000000000000003</v>
      </c>
      <c r="U240" s="6">
        <v>9.4499999999999993</v>
      </c>
      <c r="V240" s="6"/>
      <c r="W240" s="6">
        <v>0.25</v>
      </c>
      <c r="X240" s="6">
        <v>1.2E-2</v>
      </c>
      <c r="Y240" s="6">
        <v>3.5000000000000003E-2</v>
      </c>
      <c r="Z240" s="2">
        <v>0.56000000000000005</v>
      </c>
      <c r="AA240" s="2">
        <v>0.03</v>
      </c>
      <c r="AB240" s="6">
        <f t="shared" si="3"/>
        <v>99.706999999999994</v>
      </c>
    </row>
    <row r="241" spans="1:28">
      <c r="A241" s="2" t="s">
        <v>196</v>
      </c>
      <c r="B241" s="2" t="s">
        <v>247</v>
      </c>
      <c r="C241" s="2" t="s">
        <v>1</v>
      </c>
      <c r="D241" s="2" t="s">
        <v>16</v>
      </c>
      <c r="E241" s="17" t="s">
        <v>19</v>
      </c>
      <c r="F241" s="2" t="s">
        <v>18</v>
      </c>
      <c r="G241" s="5" t="s">
        <v>307</v>
      </c>
      <c r="H241" s="6">
        <v>35.35</v>
      </c>
      <c r="I241" s="6">
        <v>2.52</v>
      </c>
      <c r="J241" s="6">
        <v>0.78</v>
      </c>
      <c r="K241" s="2">
        <v>9.11</v>
      </c>
      <c r="L241" s="2">
        <v>8.5399999999999991</v>
      </c>
      <c r="M241" s="6">
        <v>0.22</v>
      </c>
      <c r="N241" s="6">
        <v>30.04</v>
      </c>
      <c r="O241" s="6">
        <v>2.4900000000000002</v>
      </c>
      <c r="P241" s="6">
        <v>0.08</v>
      </c>
      <c r="Q241" s="6">
        <v>0.12</v>
      </c>
      <c r="R241" s="6">
        <v>7.0000000000000007E-2</v>
      </c>
      <c r="S241" s="6">
        <v>0.5</v>
      </c>
      <c r="T241" s="6"/>
      <c r="U241" s="6">
        <v>9.02</v>
      </c>
      <c r="V241" s="6"/>
      <c r="W241" s="6">
        <v>0.1</v>
      </c>
      <c r="X241" s="6">
        <v>0.02</v>
      </c>
      <c r="Y241" s="6">
        <v>0.02</v>
      </c>
      <c r="Z241" s="2">
        <v>0.53</v>
      </c>
      <c r="AA241" s="2">
        <v>0.05</v>
      </c>
      <c r="AB241" s="6">
        <f t="shared" si="3"/>
        <v>99.559999999999974</v>
      </c>
    </row>
    <row r="242" spans="1:28">
      <c r="A242" s="2" t="s">
        <v>196</v>
      </c>
      <c r="B242" s="2" t="s">
        <v>206</v>
      </c>
      <c r="C242" s="2" t="s">
        <v>108</v>
      </c>
      <c r="D242" s="2" t="s">
        <v>16</v>
      </c>
      <c r="E242" s="17" t="s">
        <v>19</v>
      </c>
      <c r="F242" s="2" t="s">
        <v>18</v>
      </c>
      <c r="G242" s="5" t="s">
        <v>294</v>
      </c>
      <c r="H242" s="6">
        <v>37.01</v>
      </c>
      <c r="I242" s="6">
        <v>3.67</v>
      </c>
      <c r="J242" s="6">
        <v>1.1200000000000001</v>
      </c>
      <c r="K242" s="2">
        <v>6.93</v>
      </c>
      <c r="L242" s="2">
        <v>7.79</v>
      </c>
      <c r="M242" s="6">
        <v>0.16</v>
      </c>
      <c r="N242" s="6">
        <v>27.49</v>
      </c>
      <c r="O242" s="6">
        <v>1.93</v>
      </c>
      <c r="P242" s="6">
        <v>0.02</v>
      </c>
      <c r="Q242" s="6">
        <v>0.03</v>
      </c>
      <c r="R242" s="6">
        <v>0.1</v>
      </c>
      <c r="S242" s="6">
        <v>0.3</v>
      </c>
      <c r="T242" s="6">
        <v>0.92</v>
      </c>
      <c r="U242" s="6">
        <v>9.6999999999999993</v>
      </c>
      <c r="V242" s="6"/>
      <c r="W242" s="6">
        <v>0.38</v>
      </c>
      <c r="X242" s="6">
        <v>0.02</v>
      </c>
      <c r="Y242" s="6">
        <v>0.08</v>
      </c>
      <c r="Z242" s="2">
        <v>0.55000000000000004</v>
      </c>
      <c r="AA242" s="2">
        <v>0.01</v>
      </c>
      <c r="AB242" s="6">
        <f t="shared" si="3"/>
        <v>98.20999999999998</v>
      </c>
    </row>
    <row r="243" spans="1:28">
      <c r="A243" s="2" t="s">
        <v>196</v>
      </c>
      <c r="B243" s="2" t="s">
        <v>206</v>
      </c>
      <c r="C243" s="2" t="s">
        <v>108</v>
      </c>
      <c r="D243" s="2" t="s">
        <v>16</v>
      </c>
      <c r="E243" s="17" t="s">
        <v>19</v>
      </c>
      <c r="F243" s="2" t="s">
        <v>18</v>
      </c>
      <c r="G243" s="5" t="s">
        <v>295</v>
      </c>
      <c r="H243" s="6">
        <v>35.31</v>
      </c>
      <c r="I243" s="6">
        <v>3.82</v>
      </c>
      <c r="J243" s="6">
        <v>1.07</v>
      </c>
      <c r="K243" s="2">
        <v>9.76</v>
      </c>
      <c r="L243" s="2">
        <v>6.29</v>
      </c>
      <c r="M243" s="6">
        <v>0.18</v>
      </c>
      <c r="N243" s="6">
        <v>27.07</v>
      </c>
      <c r="O243" s="6">
        <v>3.72</v>
      </c>
      <c r="P243" s="6">
        <v>0.05</v>
      </c>
      <c r="Q243" s="6">
        <v>0.06</v>
      </c>
      <c r="R243" s="6">
        <v>0.08</v>
      </c>
      <c r="S243" s="6">
        <v>0.16</v>
      </c>
      <c r="T243" s="6">
        <v>1.4</v>
      </c>
      <c r="U243" s="6">
        <v>9.65</v>
      </c>
      <c r="V243" s="6"/>
      <c r="W243" s="6">
        <v>0.28000000000000003</v>
      </c>
      <c r="X243" s="6">
        <v>0.01</v>
      </c>
      <c r="Y243" s="6">
        <v>0.01</v>
      </c>
      <c r="Z243" s="2">
        <v>0.6</v>
      </c>
      <c r="AA243" s="2">
        <v>0.01</v>
      </c>
      <c r="AB243" s="6">
        <f t="shared" si="3"/>
        <v>99.530000000000015</v>
      </c>
    </row>
    <row r="244" spans="1:28">
      <c r="A244" s="2" t="s">
        <v>196</v>
      </c>
      <c r="B244" s="2" t="s">
        <v>206</v>
      </c>
      <c r="C244" s="2" t="s">
        <v>108</v>
      </c>
      <c r="D244" s="2" t="s">
        <v>16</v>
      </c>
      <c r="E244" s="17" t="s">
        <v>19</v>
      </c>
      <c r="F244" s="2" t="s">
        <v>18</v>
      </c>
      <c r="G244" s="5" t="s">
        <v>296</v>
      </c>
      <c r="H244" s="6">
        <v>35.94</v>
      </c>
      <c r="I244" s="6">
        <v>2.5299999999999998</v>
      </c>
      <c r="J244" s="6">
        <v>0.59</v>
      </c>
      <c r="K244" s="2">
        <v>9.36</v>
      </c>
      <c r="L244" s="2">
        <v>5.55</v>
      </c>
      <c r="M244" s="6">
        <v>0.16</v>
      </c>
      <c r="N244" s="6">
        <v>32.909999999999997</v>
      </c>
      <c r="O244" s="6">
        <v>1.52</v>
      </c>
      <c r="P244" s="6">
        <v>0.05</v>
      </c>
      <c r="Q244" s="6">
        <v>0.09</v>
      </c>
      <c r="R244" s="6">
        <v>0.05</v>
      </c>
      <c r="S244" s="6">
        <v>0.05</v>
      </c>
      <c r="T244" s="6">
        <v>0.87</v>
      </c>
      <c r="U244" s="6">
        <v>9.02</v>
      </c>
      <c r="V244" s="6"/>
      <c r="W244" s="6">
        <v>0.22</v>
      </c>
      <c r="X244" s="6">
        <v>0.01</v>
      </c>
      <c r="Y244" s="6">
        <v>0.02</v>
      </c>
      <c r="Z244" s="2">
        <v>0.6</v>
      </c>
      <c r="AB244" s="6">
        <f t="shared" si="3"/>
        <v>99.539999999999978</v>
      </c>
    </row>
    <row r="245" spans="1:28">
      <c r="A245" s="2" t="s">
        <v>196</v>
      </c>
      <c r="B245" s="2" t="s">
        <v>206</v>
      </c>
      <c r="C245" s="2" t="s">
        <v>108</v>
      </c>
      <c r="D245" s="2" t="s">
        <v>16</v>
      </c>
      <c r="E245" s="17" t="s">
        <v>19</v>
      </c>
      <c r="F245" s="2" t="s">
        <v>18</v>
      </c>
      <c r="G245" s="5" t="s">
        <v>297</v>
      </c>
      <c r="H245" s="6">
        <v>36.42</v>
      </c>
      <c r="I245" s="6">
        <v>2.52</v>
      </c>
      <c r="J245" s="6">
        <v>0.69</v>
      </c>
      <c r="K245" s="2">
        <v>8.4700000000000006</v>
      </c>
      <c r="L245" s="2">
        <v>6.5</v>
      </c>
      <c r="M245" s="6">
        <v>0.17</v>
      </c>
      <c r="N245" s="6">
        <v>31.65</v>
      </c>
      <c r="O245" s="6">
        <v>1.5</v>
      </c>
      <c r="P245" s="6">
        <v>0.12</v>
      </c>
      <c r="Q245" s="6">
        <v>0.13</v>
      </c>
      <c r="R245" s="6">
        <v>7.0000000000000007E-2</v>
      </c>
      <c r="S245" s="6"/>
      <c r="T245" s="6">
        <v>0.82</v>
      </c>
      <c r="U245" s="6">
        <v>9.9499999999999993</v>
      </c>
      <c r="V245" s="6"/>
      <c r="W245" s="6">
        <v>0.28999999999999998</v>
      </c>
      <c r="X245" s="6">
        <v>0.01</v>
      </c>
      <c r="Y245" s="6">
        <v>0.02</v>
      </c>
      <c r="Z245" s="2">
        <v>0.56999999999999995</v>
      </c>
      <c r="AA245" s="2">
        <v>0.02</v>
      </c>
      <c r="AB245" s="6">
        <f t="shared" si="3"/>
        <v>99.919999999999987</v>
      </c>
    </row>
    <row r="246" spans="1:28">
      <c r="A246" s="2" t="s">
        <v>196</v>
      </c>
      <c r="B246" s="2" t="s">
        <v>206</v>
      </c>
      <c r="C246" s="2" t="s">
        <v>108</v>
      </c>
      <c r="D246" s="2" t="s">
        <v>16</v>
      </c>
      <c r="E246" s="17" t="s">
        <v>19</v>
      </c>
      <c r="F246" s="2" t="s">
        <v>18</v>
      </c>
      <c r="G246" s="5" t="s">
        <v>298</v>
      </c>
      <c r="H246" s="6">
        <v>36.200000000000003</v>
      </c>
      <c r="I246" s="6">
        <v>2.14</v>
      </c>
      <c r="J246" s="6">
        <v>0.57999999999999996</v>
      </c>
      <c r="K246" s="2">
        <v>8.64</v>
      </c>
      <c r="L246" s="2">
        <v>5.98</v>
      </c>
      <c r="M246" s="6">
        <v>0.17</v>
      </c>
      <c r="N246" s="6">
        <v>32.74</v>
      </c>
      <c r="O246" s="6">
        <v>1.39</v>
      </c>
      <c r="P246" s="6">
        <v>7.0000000000000007E-2</v>
      </c>
      <c r="Q246" s="6">
        <v>0.09</v>
      </c>
      <c r="R246" s="6">
        <v>0.06</v>
      </c>
      <c r="S246" s="6">
        <v>0.05</v>
      </c>
      <c r="T246" s="6">
        <v>0.98</v>
      </c>
      <c r="U246" s="6">
        <v>9.7200000000000006</v>
      </c>
      <c r="V246" s="6"/>
      <c r="W246" s="6">
        <v>0.28999999999999998</v>
      </c>
      <c r="X246" s="6">
        <v>0.02</v>
      </c>
      <c r="Y246" s="6">
        <v>0.02</v>
      </c>
      <c r="Z246" s="2">
        <v>0.57999999999999996</v>
      </c>
      <c r="AA246" s="2">
        <v>0.02</v>
      </c>
      <c r="AB246" s="6">
        <f t="shared" si="3"/>
        <v>99.740000000000009</v>
      </c>
    </row>
    <row r="247" spans="1:28">
      <c r="A247" s="2" t="s">
        <v>196</v>
      </c>
      <c r="B247" s="2" t="s">
        <v>238</v>
      </c>
      <c r="C247" s="2" t="s">
        <v>66</v>
      </c>
      <c r="D247" s="2" t="s">
        <v>20</v>
      </c>
      <c r="E247" s="2" t="s">
        <v>21</v>
      </c>
      <c r="F247" s="2" t="s">
        <v>523</v>
      </c>
      <c r="G247" s="5" t="s">
        <v>364</v>
      </c>
      <c r="H247" s="6">
        <v>47.1</v>
      </c>
      <c r="I247" s="6">
        <v>11.44</v>
      </c>
      <c r="J247" s="6">
        <v>2.94</v>
      </c>
      <c r="K247" s="2">
        <v>5.0999999999999996</v>
      </c>
      <c r="L247" s="2">
        <v>10.48</v>
      </c>
      <c r="M247" s="6">
        <v>0.17</v>
      </c>
      <c r="N247" s="6">
        <v>6.07</v>
      </c>
      <c r="O247" s="6">
        <v>8.4</v>
      </c>
      <c r="P247" s="6">
        <v>3.12</v>
      </c>
      <c r="Q247" s="6">
        <v>0.74</v>
      </c>
      <c r="R247" s="6">
        <v>0.35</v>
      </c>
      <c r="S247" s="6">
        <v>0.14000000000000001</v>
      </c>
      <c r="T247" s="6"/>
      <c r="U247" s="6">
        <v>3.09</v>
      </c>
      <c r="V247" s="6"/>
      <c r="W247" s="6"/>
      <c r="X247" s="6"/>
      <c r="Y247" s="6"/>
      <c r="AB247" s="6">
        <f t="shared" si="3"/>
        <v>99.140000000000015</v>
      </c>
    </row>
    <row r="248" spans="1:28">
      <c r="A248" s="2" t="s">
        <v>196</v>
      </c>
      <c r="B248" s="2" t="s">
        <v>238</v>
      </c>
      <c r="C248" s="2" t="s">
        <v>66</v>
      </c>
      <c r="D248" s="2" t="s">
        <v>16</v>
      </c>
      <c r="E248" s="17" t="s">
        <v>19</v>
      </c>
      <c r="F248" s="2" t="s">
        <v>524</v>
      </c>
      <c r="G248" s="5" t="s">
        <v>365</v>
      </c>
      <c r="H248" s="6">
        <v>42.06</v>
      </c>
      <c r="I248" s="6">
        <v>5</v>
      </c>
      <c r="J248" s="6">
        <v>1.4</v>
      </c>
      <c r="K248" s="2">
        <v>5.0599999999999996</v>
      </c>
      <c r="L248" s="2">
        <v>10.34</v>
      </c>
      <c r="M248" s="6">
        <v>0.17</v>
      </c>
      <c r="N248" s="6">
        <v>21.2</v>
      </c>
      <c r="O248" s="6">
        <v>8.07</v>
      </c>
      <c r="P248" s="6">
        <v>0.08</v>
      </c>
      <c r="Q248" s="6">
        <v>0.05</v>
      </c>
      <c r="R248" s="6"/>
      <c r="S248" s="6">
        <v>0.77</v>
      </c>
      <c r="T248" s="6"/>
      <c r="U248" s="6">
        <v>5.54</v>
      </c>
      <c r="V248" s="6"/>
      <c r="W248" s="6">
        <v>0.15</v>
      </c>
      <c r="X248" s="6">
        <v>0.01</v>
      </c>
      <c r="Y248" s="6">
        <v>0.04</v>
      </c>
      <c r="Z248" s="2">
        <v>0.27</v>
      </c>
      <c r="AA248" s="2">
        <v>0.02</v>
      </c>
      <c r="AB248" s="6">
        <f t="shared" si="3"/>
        <v>100.23000000000002</v>
      </c>
    </row>
    <row r="249" spans="1:28">
      <c r="A249" s="2" t="s">
        <v>196</v>
      </c>
      <c r="B249" s="2" t="s">
        <v>199</v>
      </c>
      <c r="C249" s="2" t="s">
        <v>66</v>
      </c>
      <c r="D249" s="2" t="s">
        <v>62</v>
      </c>
      <c r="E249" s="17" t="s">
        <v>19</v>
      </c>
      <c r="F249" s="2" t="s">
        <v>496</v>
      </c>
      <c r="G249" s="5" t="s">
        <v>351</v>
      </c>
      <c r="H249" s="6">
        <v>37.299999999999997</v>
      </c>
      <c r="I249" s="6">
        <v>3.62</v>
      </c>
      <c r="J249" s="6">
        <v>0.97</v>
      </c>
      <c r="K249" s="2">
        <v>7.64</v>
      </c>
      <c r="L249" s="2">
        <v>8.93</v>
      </c>
      <c r="M249" s="6">
        <v>0.2</v>
      </c>
      <c r="N249" s="6">
        <v>28.84</v>
      </c>
      <c r="O249" s="6">
        <v>2.3199999999999998</v>
      </c>
      <c r="P249" s="6">
        <v>0.1</v>
      </c>
      <c r="Q249" s="6">
        <v>0.22</v>
      </c>
      <c r="R249" s="6">
        <v>9.17</v>
      </c>
      <c r="S249" s="6">
        <v>0.33</v>
      </c>
      <c r="T249" s="6">
        <v>0.54</v>
      </c>
      <c r="U249" s="6"/>
      <c r="V249" s="6"/>
      <c r="W249" s="6"/>
      <c r="X249" s="6">
        <v>0.22</v>
      </c>
      <c r="Y249" s="6"/>
      <c r="Z249" s="2">
        <v>0.17</v>
      </c>
      <c r="AB249" s="6">
        <f t="shared" si="3"/>
        <v>100.57</v>
      </c>
    </row>
    <row r="250" spans="1:28">
      <c r="A250" s="2" t="s">
        <v>196</v>
      </c>
      <c r="B250" s="2" t="s">
        <v>238</v>
      </c>
      <c r="C250" s="2" t="s">
        <v>66</v>
      </c>
      <c r="D250" s="2" t="s">
        <v>20</v>
      </c>
      <c r="E250" s="2" t="s">
        <v>21</v>
      </c>
      <c r="F250" s="2" t="s">
        <v>496</v>
      </c>
      <c r="G250" s="5" t="s">
        <v>351</v>
      </c>
      <c r="H250" s="6">
        <v>43.95</v>
      </c>
      <c r="I250" s="6">
        <v>9.39</v>
      </c>
      <c r="J250" s="6">
        <v>3.56</v>
      </c>
      <c r="K250" s="2">
        <v>5.32</v>
      </c>
      <c r="L250" s="2">
        <v>13.07</v>
      </c>
      <c r="M250" s="6">
        <v>0.2</v>
      </c>
      <c r="N250" s="6">
        <v>6.64</v>
      </c>
      <c r="O250" s="6">
        <v>11.5</v>
      </c>
      <c r="P250" s="6">
        <v>1.72</v>
      </c>
      <c r="Q250" s="6">
        <v>1</v>
      </c>
      <c r="R250" s="6"/>
      <c r="S250" s="6">
        <v>0.3</v>
      </c>
      <c r="T250" s="6"/>
      <c r="U250" s="6">
        <v>3.29</v>
      </c>
      <c r="V250" s="6"/>
      <c r="W250" s="6">
        <v>0.01</v>
      </c>
      <c r="X250" s="6">
        <v>0.01</v>
      </c>
      <c r="Y250" s="6">
        <v>0.01</v>
      </c>
      <c r="Z250" s="2">
        <v>0.02</v>
      </c>
      <c r="AA250" s="2">
        <v>0.05</v>
      </c>
      <c r="AB250" s="6">
        <f t="shared" si="3"/>
        <v>100.04000000000002</v>
      </c>
    </row>
    <row r="251" spans="1:28">
      <c r="A251" s="2" t="s">
        <v>196</v>
      </c>
      <c r="B251" s="2" t="s">
        <v>238</v>
      </c>
      <c r="C251" s="2" t="s">
        <v>66</v>
      </c>
      <c r="D251" s="17" t="s">
        <v>54</v>
      </c>
      <c r="E251" s="17" t="s">
        <v>23</v>
      </c>
      <c r="F251" s="2" t="s">
        <v>525</v>
      </c>
      <c r="G251" s="5" t="s">
        <v>366</v>
      </c>
      <c r="H251" s="6">
        <v>46.64</v>
      </c>
      <c r="I251" s="6">
        <v>8.43</v>
      </c>
      <c r="J251" s="6">
        <v>2.34</v>
      </c>
      <c r="K251" s="2">
        <v>4.49</v>
      </c>
      <c r="L251" s="2">
        <v>10.4</v>
      </c>
      <c r="M251" s="6">
        <v>0.19</v>
      </c>
      <c r="N251" s="6">
        <v>9.76</v>
      </c>
      <c r="O251" s="6">
        <v>10.99</v>
      </c>
      <c r="P251" s="6">
        <v>1.48</v>
      </c>
      <c r="Q251" s="6">
        <v>0.36</v>
      </c>
      <c r="R251" s="6"/>
      <c r="S251" s="6">
        <v>0.12</v>
      </c>
      <c r="T251" s="6"/>
      <c r="U251" s="6">
        <v>3.99</v>
      </c>
      <c r="V251" s="6"/>
      <c r="W251" s="6">
        <v>0.02</v>
      </c>
      <c r="X251" s="6">
        <v>0.01</v>
      </c>
      <c r="Y251" s="6">
        <v>0.02</v>
      </c>
      <c r="Z251" s="2">
        <v>0.1</v>
      </c>
      <c r="AA251" s="2">
        <v>0.04</v>
      </c>
      <c r="AB251" s="6">
        <f t="shared" si="3"/>
        <v>99.38</v>
      </c>
    </row>
    <row r="252" spans="1:28">
      <c r="A252" s="2" t="s">
        <v>196</v>
      </c>
      <c r="B252" s="2" t="s">
        <v>238</v>
      </c>
      <c r="C252" s="2" t="s">
        <v>66</v>
      </c>
      <c r="D252" s="17" t="s">
        <v>60</v>
      </c>
      <c r="E252" s="17" t="s">
        <v>23</v>
      </c>
      <c r="F252" s="2" t="s">
        <v>526</v>
      </c>
      <c r="G252" s="5" t="s">
        <v>367</v>
      </c>
      <c r="H252" s="6">
        <v>41.04</v>
      </c>
      <c r="I252" s="6">
        <v>8.26</v>
      </c>
      <c r="J252" s="6">
        <v>2.13</v>
      </c>
      <c r="K252" s="2">
        <v>1.78</v>
      </c>
      <c r="L252" s="2">
        <v>12.32</v>
      </c>
      <c r="M252" s="6">
        <v>0.21</v>
      </c>
      <c r="N252" s="6">
        <v>18.47</v>
      </c>
      <c r="O252" s="6">
        <v>7.89</v>
      </c>
      <c r="P252" s="6">
        <v>0.9</v>
      </c>
      <c r="Q252" s="6">
        <v>0.1</v>
      </c>
      <c r="R252" s="6">
        <v>0.08</v>
      </c>
      <c r="S252" s="6"/>
      <c r="T252" s="6">
        <v>0.31</v>
      </c>
      <c r="U252" s="6">
        <v>6.9</v>
      </c>
      <c r="V252" s="6"/>
      <c r="W252" s="6">
        <v>0.1</v>
      </c>
      <c r="X252" s="6">
        <v>8.9999999999999993E-3</v>
      </c>
      <c r="Y252" s="6"/>
      <c r="Z252" s="2">
        <v>0.12</v>
      </c>
      <c r="AB252" s="6">
        <f t="shared" si="3"/>
        <v>100.619</v>
      </c>
    </row>
    <row r="253" spans="1:28">
      <c r="A253" s="2" t="s">
        <v>196</v>
      </c>
      <c r="B253" s="2" t="s">
        <v>204</v>
      </c>
      <c r="C253" s="2" t="s">
        <v>108</v>
      </c>
      <c r="D253" s="2" t="s">
        <v>113</v>
      </c>
      <c r="E253" s="17" t="s">
        <v>23</v>
      </c>
      <c r="F253" s="2" t="s">
        <v>508</v>
      </c>
      <c r="G253" s="5" t="s">
        <v>360</v>
      </c>
      <c r="H253" s="6">
        <v>48.01</v>
      </c>
      <c r="I253" s="6">
        <v>6.81</v>
      </c>
      <c r="J253" s="6">
        <v>2.0499999999999998</v>
      </c>
      <c r="K253" s="2">
        <v>2.63</v>
      </c>
      <c r="L253" s="2">
        <v>8.9</v>
      </c>
      <c r="M253" s="6">
        <v>0.16</v>
      </c>
      <c r="N253" s="6">
        <v>10.83</v>
      </c>
      <c r="O253" s="6">
        <v>14.89</v>
      </c>
      <c r="P253" s="6">
        <v>1.28</v>
      </c>
      <c r="Q253" s="6">
        <v>0.72</v>
      </c>
      <c r="R253" s="6">
        <v>0.13</v>
      </c>
      <c r="S253" s="6"/>
      <c r="T253" s="6">
        <v>0.18</v>
      </c>
      <c r="U253" s="6">
        <v>2.09</v>
      </c>
      <c r="V253" s="6"/>
      <c r="W253" s="6">
        <v>1.4E-2</v>
      </c>
      <c r="X253" s="6">
        <v>8.0000000000000002E-3</v>
      </c>
      <c r="Y253" s="6">
        <v>6.0000000000000001E-3</v>
      </c>
      <c r="Z253" s="2">
        <v>0.11</v>
      </c>
      <c r="AA253" s="2">
        <v>7.8E-2</v>
      </c>
      <c r="AB253" s="6">
        <f t="shared" si="3"/>
        <v>98.896000000000001</v>
      </c>
    </row>
    <row r="254" spans="1:28">
      <c r="A254" s="2" t="s">
        <v>196</v>
      </c>
      <c r="B254" s="2" t="s">
        <v>238</v>
      </c>
      <c r="C254" s="2" t="s">
        <v>66</v>
      </c>
      <c r="D254" s="2" t="s">
        <v>16</v>
      </c>
      <c r="E254" s="17" t="s">
        <v>19</v>
      </c>
      <c r="F254" s="2" t="s">
        <v>527</v>
      </c>
      <c r="G254" s="5" t="s">
        <v>368</v>
      </c>
      <c r="H254" s="6">
        <v>36.46</v>
      </c>
      <c r="I254" s="6">
        <v>2.4</v>
      </c>
      <c r="J254" s="6">
        <v>0.56999999999999995</v>
      </c>
      <c r="K254" s="2">
        <v>10.29</v>
      </c>
      <c r="L254" s="2">
        <v>4.3899999999999997</v>
      </c>
      <c r="M254" s="6">
        <v>0.17</v>
      </c>
      <c r="N254" s="6">
        <v>33.81</v>
      </c>
      <c r="O254" s="6">
        <v>1.1599999999999999</v>
      </c>
      <c r="P254" s="6">
        <v>0.05</v>
      </c>
      <c r="Q254" s="6">
        <v>7.0000000000000007E-2</v>
      </c>
      <c r="R254" s="6"/>
      <c r="S254" s="6"/>
      <c r="T254" s="6">
        <v>0.52</v>
      </c>
      <c r="U254" s="6">
        <v>10.79</v>
      </c>
      <c r="V254" s="6"/>
      <c r="W254" s="6"/>
      <c r="X254" s="6"/>
      <c r="Y254" s="6"/>
      <c r="AB254" s="6">
        <f t="shared" si="3"/>
        <v>100.67999999999998</v>
      </c>
    </row>
    <row r="255" spans="1:28">
      <c r="A255" s="2" t="s">
        <v>196</v>
      </c>
      <c r="B255" s="2" t="s">
        <v>238</v>
      </c>
      <c r="C255" s="2" t="s">
        <v>66</v>
      </c>
      <c r="D255" s="2" t="s">
        <v>113</v>
      </c>
      <c r="E255" s="17" t="s">
        <v>23</v>
      </c>
      <c r="F255" s="2" t="s">
        <v>528</v>
      </c>
      <c r="G255" s="5" t="s">
        <v>369</v>
      </c>
      <c r="H255" s="6">
        <v>43.54</v>
      </c>
      <c r="I255" s="6">
        <v>7.33</v>
      </c>
      <c r="J255" s="6">
        <v>2.34</v>
      </c>
      <c r="K255" s="2">
        <v>6.44</v>
      </c>
      <c r="L255" s="2">
        <v>11.38</v>
      </c>
      <c r="M255" s="6">
        <v>0.19</v>
      </c>
      <c r="N255" s="6">
        <v>13.39</v>
      </c>
      <c r="O255" s="6">
        <v>8.41</v>
      </c>
      <c r="P255" s="6">
        <v>1.2</v>
      </c>
      <c r="Q255" s="6">
        <v>0.24</v>
      </c>
      <c r="R255" s="6"/>
      <c r="S255" s="6">
        <v>0.32</v>
      </c>
      <c r="T255" s="6"/>
      <c r="U255" s="6">
        <v>4.3499999999999996</v>
      </c>
      <c r="V255" s="6"/>
      <c r="W255" s="6">
        <v>0.03</v>
      </c>
      <c r="X255" s="6"/>
      <c r="Y255" s="6">
        <v>0.01</v>
      </c>
      <c r="Z255" s="2">
        <v>0.21</v>
      </c>
      <c r="AA255" s="2">
        <v>0.04</v>
      </c>
      <c r="AB255" s="6">
        <f t="shared" si="3"/>
        <v>99.419999999999973</v>
      </c>
    </row>
    <row r="256" spans="1:28">
      <c r="A256" s="2" t="s">
        <v>196</v>
      </c>
      <c r="B256" s="2" t="s">
        <v>238</v>
      </c>
      <c r="C256" s="2" t="s">
        <v>66</v>
      </c>
      <c r="D256" s="2" t="s">
        <v>62</v>
      </c>
      <c r="E256" s="17" t="s">
        <v>19</v>
      </c>
      <c r="F256" s="2" t="s">
        <v>529</v>
      </c>
      <c r="G256" s="5" t="s">
        <v>370</v>
      </c>
      <c r="H256" s="6">
        <v>37.130000000000003</v>
      </c>
      <c r="I256" s="6">
        <v>2.69</v>
      </c>
      <c r="J256" s="6">
        <v>0.81</v>
      </c>
      <c r="K256" s="2">
        <v>9.52</v>
      </c>
      <c r="L256" s="2">
        <v>6.81</v>
      </c>
      <c r="M256" s="6">
        <v>0.2</v>
      </c>
      <c r="N256" s="6">
        <v>29.06</v>
      </c>
      <c r="O256" s="6">
        <v>3.39</v>
      </c>
      <c r="P256" s="6">
        <v>0.11</v>
      </c>
      <c r="Q256" s="6">
        <v>0.23</v>
      </c>
      <c r="R256" s="6"/>
      <c r="S256" s="6">
        <v>0.11</v>
      </c>
      <c r="T256" s="6"/>
      <c r="U256" s="6">
        <v>8.76</v>
      </c>
      <c r="V256" s="6"/>
      <c r="W256" s="6">
        <v>0.16</v>
      </c>
      <c r="X256" s="6">
        <v>0.01</v>
      </c>
      <c r="Y256" s="6">
        <v>0.01</v>
      </c>
      <c r="Z256" s="2">
        <v>0.52</v>
      </c>
      <c r="AA256" s="2">
        <v>0.08</v>
      </c>
      <c r="AB256" s="6">
        <f t="shared" si="3"/>
        <v>99.600000000000023</v>
      </c>
    </row>
    <row r="257" spans="1:28">
      <c r="A257" s="2" t="s">
        <v>196</v>
      </c>
      <c r="B257" s="2" t="s">
        <v>238</v>
      </c>
      <c r="C257" s="2" t="s">
        <v>66</v>
      </c>
      <c r="D257" s="2" t="s">
        <v>62</v>
      </c>
      <c r="E257" s="17" t="s">
        <v>19</v>
      </c>
      <c r="F257" s="2" t="s">
        <v>530</v>
      </c>
      <c r="G257" s="5" t="s">
        <v>371</v>
      </c>
      <c r="H257" s="6">
        <v>37.03</v>
      </c>
      <c r="I257" s="6">
        <v>5.35</v>
      </c>
      <c r="J257" s="6">
        <v>1.27</v>
      </c>
      <c r="K257" s="2">
        <v>4.66</v>
      </c>
      <c r="L257" s="2">
        <v>10.32</v>
      </c>
      <c r="M257" s="6">
        <v>0.18</v>
      </c>
      <c r="N257" s="6">
        <v>29.35</v>
      </c>
      <c r="O257" s="6">
        <v>1.43</v>
      </c>
      <c r="P257" s="6">
        <v>0.05</v>
      </c>
      <c r="Q257" s="6">
        <v>0.02</v>
      </c>
      <c r="R257" s="6"/>
      <c r="S257" s="6">
        <v>0.3</v>
      </c>
      <c r="T257" s="6"/>
      <c r="U257" s="6">
        <v>9.5500000000000007</v>
      </c>
      <c r="V257" s="6"/>
      <c r="W257" s="6">
        <v>0.17</v>
      </c>
      <c r="X257" s="6">
        <v>0.01</v>
      </c>
      <c r="Y257" s="6">
        <v>0.02</v>
      </c>
      <c r="Z257" s="2">
        <v>0.36</v>
      </c>
      <c r="AA257" s="2">
        <v>0.02</v>
      </c>
      <c r="AB257" s="6">
        <f t="shared" si="3"/>
        <v>100.08999999999999</v>
      </c>
    </row>
    <row r="258" spans="1:28">
      <c r="A258" s="2" t="s">
        <v>196</v>
      </c>
      <c r="B258" s="2" t="s">
        <v>238</v>
      </c>
      <c r="C258" s="2" t="s">
        <v>66</v>
      </c>
      <c r="D258" s="2" t="s">
        <v>113</v>
      </c>
      <c r="E258" s="17" t="s">
        <v>23</v>
      </c>
      <c r="F258" s="2" t="s">
        <v>531</v>
      </c>
      <c r="G258" s="5" t="s">
        <v>372</v>
      </c>
      <c r="H258" s="6">
        <v>44.46</v>
      </c>
      <c r="I258" s="6">
        <v>6.63</v>
      </c>
      <c r="J258" s="6">
        <v>2.33</v>
      </c>
      <c r="K258" s="2">
        <v>2.92</v>
      </c>
      <c r="L258" s="2">
        <v>12.09</v>
      </c>
      <c r="M258" s="6">
        <v>0.2</v>
      </c>
      <c r="N258" s="6">
        <v>11.97</v>
      </c>
      <c r="O258" s="6">
        <v>14.5</v>
      </c>
      <c r="P258" s="6">
        <v>0.4</v>
      </c>
      <c r="Q258" s="6">
        <v>0.59</v>
      </c>
      <c r="R258" s="6">
        <v>0.3</v>
      </c>
      <c r="S258" s="6">
        <v>0.2</v>
      </c>
      <c r="T258" s="6"/>
      <c r="U258" s="6">
        <v>3.08</v>
      </c>
      <c r="V258" s="6"/>
      <c r="W258" s="6">
        <v>0.01</v>
      </c>
      <c r="X258" s="6"/>
      <c r="Y258" s="6">
        <v>0.01</v>
      </c>
      <c r="Z258" s="2">
        <v>7.0000000000000007E-2</v>
      </c>
      <c r="AA258" s="2">
        <v>0.09</v>
      </c>
      <c r="AB258" s="6">
        <f t="shared" si="3"/>
        <v>99.850000000000023</v>
      </c>
    </row>
    <row r="259" spans="1:28">
      <c r="A259" s="2" t="s">
        <v>196</v>
      </c>
      <c r="B259" s="2" t="s">
        <v>238</v>
      </c>
      <c r="C259" s="2" t="s">
        <v>66</v>
      </c>
      <c r="D259" s="2" t="s">
        <v>20</v>
      </c>
      <c r="E259" s="2" t="s">
        <v>21</v>
      </c>
      <c r="F259" s="2" t="s">
        <v>532</v>
      </c>
      <c r="G259" s="5" t="s">
        <v>373</v>
      </c>
      <c r="H259" s="6">
        <v>49.16</v>
      </c>
      <c r="I259" s="6">
        <v>13.08</v>
      </c>
      <c r="J259" s="6">
        <v>2.85</v>
      </c>
      <c r="K259" s="2">
        <v>4.32</v>
      </c>
      <c r="L259" s="2">
        <v>10.55</v>
      </c>
      <c r="M259" s="6">
        <v>0.18</v>
      </c>
      <c r="N259" s="6">
        <v>4</v>
      </c>
      <c r="O259" s="6">
        <v>6.31</v>
      </c>
      <c r="P259" s="6">
        <v>4.07</v>
      </c>
      <c r="Q259" s="6">
        <v>1.1599999999999999</v>
      </c>
      <c r="R259" s="6">
        <v>0.41</v>
      </c>
      <c r="S259" s="6">
        <v>0.08</v>
      </c>
      <c r="T259" s="6"/>
      <c r="U259" s="6">
        <v>2.86</v>
      </c>
      <c r="V259" s="6"/>
      <c r="W259" s="6"/>
      <c r="X259" s="6"/>
      <c r="Y259" s="6"/>
      <c r="AB259" s="6">
        <f t="shared" si="3"/>
        <v>99.03</v>
      </c>
    </row>
    <row r="260" spans="1:28">
      <c r="A260" s="2" t="s">
        <v>196</v>
      </c>
      <c r="B260" s="2" t="s">
        <v>206</v>
      </c>
      <c r="C260" s="2" t="s">
        <v>108</v>
      </c>
      <c r="D260" s="2" t="s">
        <v>16</v>
      </c>
      <c r="E260" s="17" t="s">
        <v>19</v>
      </c>
      <c r="F260" s="2" t="s">
        <v>509</v>
      </c>
      <c r="G260" s="5" t="s">
        <v>361</v>
      </c>
      <c r="H260" s="6">
        <v>39.24</v>
      </c>
      <c r="I260" s="6">
        <v>3.26</v>
      </c>
      <c r="J260" s="6">
        <v>0.85</v>
      </c>
      <c r="K260" s="2">
        <v>7.61</v>
      </c>
      <c r="L260" s="2">
        <v>7.11</v>
      </c>
      <c r="M260" s="6">
        <v>0.53</v>
      </c>
      <c r="N260" s="6">
        <v>28.49</v>
      </c>
      <c r="O260" s="6">
        <v>4.07</v>
      </c>
      <c r="P260" s="6">
        <v>0.13</v>
      </c>
      <c r="Q260" s="6">
        <v>0.06</v>
      </c>
      <c r="R260" s="6">
        <v>0.06</v>
      </c>
      <c r="S260" s="6">
        <v>0.26</v>
      </c>
      <c r="T260" s="6">
        <v>0.26</v>
      </c>
      <c r="U260" s="6">
        <v>8.2799999999999994</v>
      </c>
      <c r="V260" s="6"/>
      <c r="W260" s="6">
        <v>0.19</v>
      </c>
      <c r="X260" s="6">
        <v>0.01</v>
      </c>
      <c r="Y260" s="6">
        <v>8.0000000000000002E-3</v>
      </c>
      <c r="AB260" s="6">
        <f t="shared" ref="AB260:AB323" si="4">SUM(H260:AA260)</f>
        <v>100.41800000000001</v>
      </c>
    </row>
    <row r="261" spans="1:28">
      <c r="A261" s="2" t="s">
        <v>196</v>
      </c>
      <c r="B261" s="2" t="s">
        <v>206</v>
      </c>
      <c r="C261" s="2" t="s">
        <v>108</v>
      </c>
      <c r="D261" s="2" t="s">
        <v>113</v>
      </c>
      <c r="E261" s="17" t="s">
        <v>23</v>
      </c>
      <c r="F261" s="2" t="s">
        <v>510</v>
      </c>
      <c r="G261" s="5" t="s">
        <v>362</v>
      </c>
      <c r="H261" s="6">
        <v>45.49</v>
      </c>
      <c r="I261" s="6">
        <v>8.4600000000000009</v>
      </c>
      <c r="J261" s="6">
        <v>3.13</v>
      </c>
      <c r="K261" s="2">
        <v>2.96</v>
      </c>
      <c r="L261" s="2">
        <v>13.87</v>
      </c>
      <c r="M261" s="6">
        <v>0.18</v>
      </c>
      <c r="N261" s="6">
        <v>8.5299999999999994</v>
      </c>
      <c r="O261" s="6">
        <v>12.8</v>
      </c>
      <c r="P261" s="6">
        <v>1.46</v>
      </c>
      <c r="Q261" s="6">
        <v>0.52</v>
      </c>
      <c r="R261" s="6">
        <v>0.17</v>
      </c>
      <c r="S261" s="6">
        <v>0.49</v>
      </c>
      <c r="T261" s="6">
        <v>0.2</v>
      </c>
      <c r="U261" s="6">
        <v>2.65</v>
      </c>
      <c r="V261" s="6"/>
      <c r="W261" s="6">
        <v>0.01</v>
      </c>
      <c r="X261" s="6">
        <v>0.01</v>
      </c>
      <c r="Y261" s="6">
        <v>0.01</v>
      </c>
      <c r="Z261" s="2">
        <v>3.5000000000000003E-2</v>
      </c>
      <c r="AA261" s="2">
        <v>9.9000000000000005E-2</v>
      </c>
      <c r="AB261" s="6">
        <f t="shared" si="4"/>
        <v>101.07400000000003</v>
      </c>
    </row>
    <row r="262" spans="1:28">
      <c r="A262" s="2" t="s">
        <v>196</v>
      </c>
      <c r="B262" s="2" t="s">
        <v>199</v>
      </c>
      <c r="C262" s="2" t="s">
        <v>66</v>
      </c>
      <c r="D262" s="2" t="s">
        <v>16</v>
      </c>
      <c r="E262" s="17" t="s">
        <v>19</v>
      </c>
      <c r="F262" s="2" t="s">
        <v>497</v>
      </c>
      <c r="G262" s="5" t="s">
        <v>352</v>
      </c>
      <c r="H262" s="6">
        <v>36.99</v>
      </c>
      <c r="I262" s="6">
        <v>3.1</v>
      </c>
      <c r="J262" s="6">
        <v>0.76</v>
      </c>
      <c r="K262" s="2">
        <v>9.83</v>
      </c>
      <c r="L262" s="2">
        <v>7.57</v>
      </c>
      <c r="M262" s="6">
        <v>0.18</v>
      </c>
      <c r="N262" s="6">
        <v>29.98</v>
      </c>
      <c r="O262" s="6">
        <v>2.1</v>
      </c>
      <c r="P262" s="6">
        <v>0.14000000000000001</v>
      </c>
      <c r="Q262" s="6">
        <v>0.1</v>
      </c>
      <c r="R262" s="6">
        <v>8.39</v>
      </c>
      <c r="S262" s="6">
        <v>1.54</v>
      </c>
      <c r="T262" s="6">
        <v>1.06</v>
      </c>
      <c r="U262" s="6"/>
      <c r="V262" s="6"/>
      <c r="W262" s="6"/>
      <c r="X262" s="6">
        <v>0.49</v>
      </c>
      <c r="Y262" s="6"/>
      <c r="Z262" s="2">
        <v>0.92</v>
      </c>
      <c r="AB262" s="6">
        <f t="shared" si="4"/>
        <v>103.14999999999999</v>
      </c>
    </row>
    <row r="263" spans="1:28">
      <c r="A263" s="2" t="s">
        <v>196</v>
      </c>
      <c r="B263" s="2" t="s">
        <v>199</v>
      </c>
      <c r="C263" s="2" t="s">
        <v>66</v>
      </c>
      <c r="D263" s="2" t="s">
        <v>62</v>
      </c>
      <c r="E263" s="17" t="s">
        <v>19</v>
      </c>
      <c r="F263" s="2" t="s">
        <v>498</v>
      </c>
      <c r="G263" s="5" t="s">
        <v>353</v>
      </c>
      <c r="H263" s="6">
        <v>35.42</v>
      </c>
      <c r="I263" s="6">
        <v>3.61</v>
      </c>
      <c r="J263" s="6">
        <v>0.44</v>
      </c>
      <c r="K263" s="2">
        <v>9.61</v>
      </c>
      <c r="L263" s="2">
        <v>8.1999999999999993</v>
      </c>
      <c r="M263" s="6">
        <v>0.17</v>
      </c>
      <c r="N263" s="6">
        <v>29.61</v>
      </c>
      <c r="O263" s="6">
        <v>2.34</v>
      </c>
      <c r="P263" s="6">
        <v>0.06</v>
      </c>
      <c r="Q263" s="6">
        <v>0.24</v>
      </c>
      <c r="R263" s="6">
        <v>8.83</v>
      </c>
      <c r="S263" s="6">
        <v>0.41</v>
      </c>
      <c r="T263" s="6">
        <v>0.65</v>
      </c>
      <c r="U263" s="6"/>
      <c r="V263" s="6"/>
      <c r="W263" s="6">
        <v>2.5000000000000001E-2</v>
      </c>
      <c r="X263" s="6">
        <v>0.49</v>
      </c>
      <c r="Y263" s="6">
        <v>0.02</v>
      </c>
      <c r="Z263" s="2">
        <v>0.14000000000000001</v>
      </c>
      <c r="AA263" s="2">
        <v>0.23</v>
      </c>
      <c r="AB263" s="6">
        <f t="shared" si="4"/>
        <v>100.495</v>
      </c>
    </row>
    <row r="264" spans="1:28">
      <c r="A264" s="2" t="s">
        <v>196</v>
      </c>
      <c r="B264" s="2" t="s">
        <v>199</v>
      </c>
      <c r="C264" s="2" t="s">
        <v>66</v>
      </c>
      <c r="D264" s="2" t="s">
        <v>62</v>
      </c>
      <c r="E264" s="17" t="s">
        <v>19</v>
      </c>
      <c r="F264" s="2" t="s">
        <v>499</v>
      </c>
      <c r="G264" s="5" t="s">
        <v>354</v>
      </c>
      <c r="H264" s="6">
        <v>37.159999999999997</v>
      </c>
      <c r="I264" s="6">
        <v>3.64</v>
      </c>
      <c r="J264" s="6">
        <v>0.83</v>
      </c>
      <c r="K264" s="2">
        <v>8.91</v>
      </c>
      <c r="L264" s="2">
        <v>7.26</v>
      </c>
      <c r="M264" s="6">
        <v>0.21</v>
      </c>
      <c r="N264" s="6">
        <v>29.94</v>
      </c>
      <c r="O264" s="6">
        <v>1.54</v>
      </c>
      <c r="P264" s="6">
        <v>0.13</v>
      </c>
      <c r="Q264" s="6">
        <v>0.15</v>
      </c>
      <c r="R264" s="6">
        <v>9.5</v>
      </c>
      <c r="S264" s="6"/>
      <c r="T264" s="6">
        <v>0.44</v>
      </c>
      <c r="U264" s="6"/>
      <c r="V264" s="6"/>
      <c r="W264" s="6">
        <v>0.04</v>
      </c>
      <c r="X264" s="6">
        <v>0.21</v>
      </c>
      <c r="Y264" s="6">
        <v>0.01</v>
      </c>
      <c r="Z264" s="2">
        <v>0.09</v>
      </c>
      <c r="AA264" s="2">
        <v>0.64</v>
      </c>
      <c r="AB264" s="6">
        <f t="shared" si="4"/>
        <v>100.7</v>
      </c>
    </row>
    <row r="265" spans="1:28">
      <c r="A265" s="2" t="s">
        <v>196</v>
      </c>
      <c r="B265" s="2" t="s">
        <v>199</v>
      </c>
      <c r="C265" s="2" t="s">
        <v>66</v>
      </c>
      <c r="D265" s="2" t="s">
        <v>62</v>
      </c>
      <c r="E265" s="17" t="s">
        <v>19</v>
      </c>
      <c r="F265" s="2" t="s">
        <v>500</v>
      </c>
      <c r="G265" s="5" t="s">
        <v>355</v>
      </c>
      <c r="H265" s="6">
        <v>37.4</v>
      </c>
      <c r="I265" s="6">
        <v>3.56</v>
      </c>
      <c r="J265" s="6">
        <v>0.77</v>
      </c>
      <c r="K265" s="2">
        <v>7.98</v>
      </c>
      <c r="L265" s="2">
        <v>7.67</v>
      </c>
      <c r="M265" s="6">
        <v>0.18</v>
      </c>
      <c r="N265" s="6">
        <v>29.98</v>
      </c>
      <c r="O265" s="6">
        <v>1.98</v>
      </c>
      <c r="P265" s="6">
        <v>0.1</v>
      </c>
      <c r="Q265" s="6">
        <v>0.08</v>
      </c>
      <c r="R265" s="6">
        <v>9.82</v>
      </c>
      <c r="S265" s="6">
        <v>0.55000000000000004</v>
      </c>
      <c r="T265" s="6">
        <v>0.56000000000000005</v>
      </c>
      <c r="U265" s="6"/>
      <c r="V265" s="6"/>
      <c r="W265" s="6"/>
      <c r="X265" s="6">
        <v>0.24</v>
      </c>
      <c r="Y265" s="6"/>
      <c r="AB265" s="6">
        <f t="shared" si="4"/>
        <v>100.87</v>
      </c>
    </row>
    <row r="266" spans="1:28">
      <c r="A266" s="2" t="s">
        <v>196</v>
      </c>
      <c r="B266" s="2" t="s">
        <v>199</v>
      </c>
      <c r="C266" s="2" t="s">
        <v>66</v>
      </c>
      <c r="D266" s="2" t="s">
        <v>62</v>
      </c>
      <c r="E266" s="17" t="s">
        <v>19</v>
      </c>
      <c r="F266" s="2" t="s">
        <v>501</v>
      </c>
      <c r="G266" s="5" t="s">
        <v>356</v>
      </c>
      <c r="H266" s="6">
        <v>41.26</v>
      </c>
      <c r="I266" s="6">
        <v>5.67</v>
      </c>
      <c r="J266" s="6">
        <v>1.5</v>
      </c>
      <c r="K266" s="2">
        <v>5.3</v>
      </c>
      <c r="L266" s="2">
        <v>11.32</v>
      </c>
      <c r="M266" s="6">
        <v>0.47499999999999998</v>
      </c>
      <c r="N266" s="6">
        <v>21.59</v>
      </c>
      <c r="O266" s="6">
        <v>5.59</v>
      </c>
      <c r="P266" s="6">
        <v>0.28000000000000003</v>
      </c>
      <c r="Q266" s="6">
        <v>7.0000000000000007E-2</v>
      </c>
      <c r="R266" s="6"/>
      <c r="S266" s="6"/>
      <c r="T266" s="6">
        <v>0.38</v>
      </c>
      <c r="U266" s="6">
        <v>5.81</v>
      </c>
      <c r="V266" s="6"/>
      <c r="W266" s="6"/>
      <c r="X266" s="6">
        <v>0.19</v>
      </c>
      <c r="Y266" s="6">
        <v>0.01</v>
      </c>
      <c r="Z266" s="2">
        <v>0.99</v>
      </c>
      <c r="AA266" s="2">
        <v>0.01</v>
      </c>
      <c r="AB266" s="6">
        <f t="shared" si="4"/>
        <v>100.44499999999999</v>
      </c>
    </row>
    <row r="267" spans="1:28">
      <c r="A267" s="2" t="s">
        <v>196</v>
      </c>
      <c r="B267" s="2" t="s">
        <v>199</v>
      </c>
      <c r="C267" s="2" t="s">
        <v>66</v>
      </c>
      <c r="D267" s="17" t="s">
        <v>60</v>
      </c>
      <c r="E267" s="17" t="s">
        <v>23</v>
      </c>
      <c r="F267" s="2" t="s">
        <v>502</v>
      </c>
      <c r="G267" s="5" t="s">
        <v>357</v>
      </c>
      <c r="H267" s="6">
        <v>41.72</v>
      </c>
      <c r="I267" s="6">
        <v>5.26</v>
      </c>
      <c r="J267" s="6">
        <v>1.6</v>
      </c>
      <c r="K267" s="2">
        <v>4.53</v>
      </c>
      <c r="L267" s="2">
        <v>12.18</v>
      </c>
      <c r="M267" s="6">
        <v>0.12</v>
      </c>
      <c r="N267" s="6">
        <v>19.899999999999999</v>
      </c>
      <c r="O267" s="6">
        <v>7.41</v>
      </c>
      <c r="P267" s="6">
        <v>0.4</v>
      </c>
      <c r="Q267" s="6">
        <v>0.12</v>
      </c>
      <c r="R267" s="6"/>
      <c r="S267" s="6">
        <v>0.91</v>
      </c>
      <c r="T267" s="6"/>
      <c r="U267" s="6">
        <v>4.2699999999999996</v>
      </c>
      <c r="V267" s="6"/>
      <c r="W267" s="6">
        <v>0.23</v>
      </c>
      <c r="X267" s="6">
        <v>0.01</v>
      </c>
      <c r="Y267" s="6">
        <v>0.02</v>
      </c>
      <c r="AB267" s="6">
        <f t="shared" si="4"/>
        <v>98.68</v>
      </c>
    </row>
    <row r="268" spans="1:28">
      <c r="A268" s="2" t="s">
        <v>196</v>
      </c>
      <c r="B268" s="2" t="s">
        <v>247</v>
      </c>
      <c r="C268" s="2" t="s">
        <v>1</v>
      </c>
      <c r="D268" s="2" t="s">
        <v>62</v>
      </c>
      <c r="E268" s="17" t="s">
        <v>19</v>
      </c>
      <c r="F268" s="2" t="s">
        <v>540</v>
      </c>
      <c r="G268" s="5" t="s">
        <v>380</v>
      </c>
      <c r="H268" s="6">
        <v>38.03</v>
      </c>
      <c r="I268" s="6">
        <v>3.5</v>
      </c>
      <c r="J268" s="6">
        <v>0.98</v>
      </c>
      <c r="K268" s="2">
        <v>10.62</v>
      </c>
      <c r="L268" s="2">
        <v>8.6199999999999992</v>
      </c>
      <c r="M268" s="6">
        <v>0.2</v>
      </c>
      <c r="N268" s="6">
        <v>26.41</v>
      </c>
      <c r="O268" s="6">
        <v>2.38</v>
      </c>
      <c r="P268" s="6">
        <v>0.04</v>
      </c>
      <c r="Q268" s="6">
        <v>0.08</v>
      </c>
      <c r="R268" s="6"/>
      <c r="S268" s="6">
        <v>0.26</v>
      </c>
      <c r="T268" s="6">
        <v>0.88</v>
      </c>
      <c r="U268" s="6">
        <v>8.64</v>
      </c>
      <c r="V268" s="6"/>
      <c r="W268" s="6">
        <v>0.16</v>
      </c>
      <c r="X268" s="6">
        <v>0.02</v>
      </c>
      <c r="Y268" s="6">
        <v>0.06</v>
      </c>
      <c r="Z268" s="2">
        <v>0.5</v>
      </c>
      <c r="AA268" s="2">
        <v>0.01</v>
      </c>
      <c r="AB268" s="6">
        <f t="shared" si="4"/>
        <v>101.39</v>
      </c>
    </row>
    <row r="269" spans="1:28">
      <c r="A269" s="2" t="s">
        <v>196</v>
      </c>
      <c r="B269" s="2" t="s">
        <v>199</v>
      </c>
      <c r="C269" s="2" t="s">
        <v>66</v>
      </c>
      <c r="D269" s="2" t="s">
        <v>16</v>
      </c>
      <c r="E269" s="17" t="s">
        <v>19</v>
      </c>
      <c r="F269" s="2" t="s">
        <v>503</v>
      </c>
      <c r="G269" s="5" t="s">
        <v>358</v>
      </c>
      <c r="H269" s="6">
        <v>39.01</v>
      </c>
      <c r="I269" s="6">
        <v>3.42</v>
      </c>
      <c r="J269" s="6">
        <v>1.08</v>
      </c>
      <c r="K269" s="2">
        <v>5.51</v>
      </c>
      <c r="L269" s="2">
        <v>11.15</v>
      </c>
      <c r="M269" s="6">
        <v>0.14000000000000001</v>
      </c>
      <c r="N269" s="6">
        <v>26.96</v>
      </c>
      <c r="O269" s="6">
        <v>1.82</v>
      </c>
      <c r="P269" s="6">
        <v>0.02</v>
      </c>
      <c r="Q269" s="6">
        <v>0.02</v>
      </c>
      <c r="R269" s="6">
        <v>10.039999999999999</v>
      </c>
      <c r="S269" s="6"/>
      <c r="T269" s="6">
        <v>0.49</v>
      </c>
      <c r="U269" s="6"/>
      <c r="V269" s="6"/>
      <c r="W269" s="6"/>
      <c r="X269" s="6">
        <v>0.18</v>
      </c>
      <c r="Y269" s="6"/>
      <c r="Z269" s="2">
        <v>0.35</v>
      </c>
      <c r="AB269" s="6">
        <f t="shared" si="4"/>
        <v>100.18999999999998</v>
      </c>
    </row>
    <row r="270" spans="1:28">
      <c r="A270" s="2" t="s">
        <v>196</v>
      </c>
      <c r="B270" s="2" t="s">
        <v>199</v>
      </c>
      <c r="C270" s="2" t="s">
        <v>66</v>
      </c>
      <c r="D270" s="17" t="s">
        <v>60</v>
      </c>
      <c r="E270" s="17" t="s">
        <v>23</v>
      </c>
      <c r="F270" s="2" t="s">
        <v>504</v>
      </c>
      <c r="G270" s="5" t="s">
        <v>359</v>
      </c>
      <c r="H270" s="6">
        <v>39.43</v>
      </c>
      <c r="I270" s="6">
        <v>7.5</v>
      </c>
      <c r="J270" s="6">
        <v>2.0499999999999998</v>
      </c>
      <c r="K270" s="2">
        <v>3.01</v>
      </c>
      <c r="L270" s="2">
        <v>13.91</v>
      </c>
      <c r="M270" s="6">
        <v>0.2</v>
      </c>
      <c r="N270" s="6">
        <v>19.600000000000001</v>
      </c>
      <c r="O270" s="6">
        <v>5.74</v>
      </c>
      <c r="P270" s="6">
        <v>0.03</v>
      </c>
      <c r="Q270" s="6">
        <v>0.12</v>
      </c>
      <c r="R270" s="6">
        <v>7.75</v>
      </c>
      <c r="S270" s="6"/>
      <c r="T270" s="6">
        <v>0.33</v>
      </c>
      <c r="U270" s="6"/>
      <c r="V270" s="6"/>
      <c r="W270" s="6"/>
      <c r="X270" s="6">
        <v>0.14000000000000001</v>
      </c>
      <c r="Y270" s="6"/>
      <c r="Z270" s="2">
        <v>0.3</v>
      </c>
      <c r="AB270" s="6">
        <f t="shared" si="4"/>
        <v>100.10999999999999</v>
      </c>
    </row>
    <row r="271" spans="1:28">
      <c r="A271" s="2" t="s">
        <v>196</v>
      </c>
      <c r="B271" s="2" t="s">
        <v>206</v>
      </c>
      <c r="C271" s="2" t="s">
        <v>108</v>
      </c>
      <c r="D271" s="2" t="s">
        <v>16</v>
      </c>
      <c r="E271" s="17" t="s">
        <v>19</v>
      </c>
      <c r="F271" s="2" t="s">
        <v>511</v>
      </c>
      <c r="G271" s="5" t="s">
        <v>363</v>
      </c>
      <c r="H271" s="6">
        <v>39.17</v>
      </c>
      <c r="I271" s="6">
        <v>2.52</v>
      </c>
      <c r="J271" s="6">
        <v>0.86</v>
      </c>
      <c r="K271" s="2">
        <v>6.97</v>
      </c>
      <c r="L271" s="2">
        <v>9.34</v>
      </c>
      <c r="M271" s="6">
        <v>0.16</v>
      </c>
      <c r="N271" s="6">
        <v>28.14</v>
      </c>
      <c r="O271" s="6">
        <v>3.1</v>
      </c>
      <c r="P271" s="6">
        <v>0.04</v>
      </c>
      <c r="Q271" s="6">
        <v>0.03</v>
      </c>
      <c r="R271" s="6"/>
      <c r="S271" s="6">
        <v>0.14000000000000001</v>
      </c>
      <c r="T271" s="6">
        <v>0.68</v>
      </c>
      <c r="U271" s="6">
        <v>9.27</v>
      </c>
      <c r="V271" s="6"/>
      <c r="W271" s="6">
        <v>0.17</v>
      </c>
      <c r="X271" s="6"/>
      <c r="Y271" s="6"/>
      <c r="AB271" s="6">
        <f t="shared" si="4"/>
        <v>100.59</v>
      </c>
    </row>
    <row r="272" spans="1:28">
      <c r="A272" s="2" t="s">
        <v>196</v>
      </c>
      <c r="B272" s="2" t="s">
        <v>244</v>
      </c>
      <c r="C272" s="2" t="s">
        <v>1</v>
      </c>
      <c r="D272" s="2" t="s">
        <v>62</v>
      </c>
      <c r="E272" s="17" t="s">
        <v>19</v>
      </c>
      <c r="F272" s="2" t="s">
        <v>535</v>
      </c>
      <c r="G272" s="5" t="s">
        <v>377</v>
      </c>
      <c r="H272" s="6">
        <v>42.49</v>
      </c>
      <c r="I272" s="6">
        <v>3.21</v>
      </c>
      <c r="J272" s="6">
        <v>1.03</v>
      </c>
      <c r="K272" s="2">
        <v>6.99</v>
      </c>
      <c r="L272" s="2">
        <v>10.67</v>
      </c>
      <c r="M272" s="6">
        <v>0.17</v>
      </c>
      <c r="N272" s="6">
        <v>24.52</v>
      </c>
      <c r="O272" s="6">
        <v>2.25</v>
      </c>
      <c r="P272" s="6">
        <v>0.03</v>
      </c>
      <c r="Q272" s="6">
        <v>0.02</v>
      </c>
      <c r="R272" s="6"/>
      <c r="S272" s="6">
        <v>0.56000000000000005</v>
      </c>
      <c r="T272" s="6">
        <v>0.44</v>
      </c>
      <c r="U272" s="6">
        <v>7.54</v>
      </c>
      <c r="V272" s="6"/>
      <c r="W272" s="6">
        <v>0.18</v>
      </c>
      <c r="X272" s="6"/>
      <c r="Y272" s="6"/>
      <c r="AB272" s="6">
        <f t="shared" si="4"/>
        <v>100.10000000000001</v>
      </c>
    </row>
    <row r="273" spans="1:28">
      <c r="A273" s="2" t="s">
        <v>196</v>
      </c>
      <c r="B273" s="2" t="s">
        <v>244</v>
      </c>
      <c r="C273" s="2" t="s">
        <v>1</v>
      </c>
      <c r="D273" s="2" t="s">
        <v>16</v>
      </c>
      <c r="E273" s="17" t="s">
        <v>19</v>
      </c>
      <c r="F273" s="2" t="s">
        <v>536</v>
      </c>
      <c r="G273" s="5" t="s">
        <v>378</v>
      </c>
      <c r="H273" s="6">
        <v>38.47</v>
      </c>
      <c r="I273" s="6">
        <v>2.71</v>
      </c>
      <c r="J273" s="6">
        <v>0.91</v>
      </c>
      <c r="K273" s="2">
        <v>7.62</v>
      </c>
      <c r="L273" s="2">
        <v>8.4600000000000009</v>
      </c>
      <c r="M273" s="6">
        <v>0.18</v>
      </c>
      <c r="N273" s="6">
        <v>29.19</v>
      </c>
      <c r="O273" s="6">
        <v>1.54</v>
      </c>
      <c r="P273" s="6">
        <v>0.02</v>
      </c>
      <c r="Q273" s="6">
        <v>0.02</v>
      </c>
      <c r="R273" s="6"/>
      <c r="S273" s="6">
        <v>0.21</v>
      </c>
      <c r="T273" s="6">
        <v>0.52</v>
      </c>
      <c r="U273" s="6">
        <v>10.199999999999999</v>
      </c>
      <c r="V273" s="6"/>
      <c r="W273" s="6">
        <v>0.17</v>
      </c>
      <c r="X273" s="6"/>
      <c r="Y273" s="6"/>
      <c r="AB273" s="6">
        <f t="shared" si="4"/>
        <v>100.21999999999998</v>
      </c>
    </row>
    <row r="274" spans="1:28">
      <c r="A274" s="2" t="s">
        <v>196</v>
      </c>
      <c r="B274" s="2" t="s">
        <v>244</v>
      </c>
      <c r="C274" s="2" t="s">
        <v>1</v>
      </c>
      <c r="D274" s="2" t="s">
        <v>62</v>
      </c>
      <c r="E274" s="17" t="s">
        <v>19</v>
      </c>
      <c r="F274" s="2" t="s">
        <v>537</v>
      </c>
      <c r="G274" s="5" t="s">
        <v>379</v>
      </c>
      <c r="H274" s="6">
        <v>35.65</v>
      </c>
      <c r="I274" s="6">
        <v>2.62</v>
      </c>
      <c r="J274" s="6">
        <v>0.82</v>
      </c>
      <c r="K274" s="2">
        <v>7.59</v>
      </c>
      <c r="L274" s="2">
        <v>8.9600000000000009</v>
      </c>
      <c r="M274" s="6">
        <v>0.2</v>
      </c>
      <c r="N274" s="6">
        <v>27.53</v>
      </c>
      <c r="O274" s="6">
        <v>4.2300000000000004</v>
      </c>
      <c r="P274" s="6">
        <v>0.03</v>
      </c>
      <c r="Q274" s="6">
        <v>0.04</v>
      </c>
      <c r="R274" s="6"/>
      <c r="S274" s="6">
        <v>0.21</v>
      </c>
      <c r="T274" s="6">
        <v>0.66</v>
      </c>
      <c r="U274" s="6">
        <v>11.29</v>
      </c>
      <c r="V274" s="6"/>
      <c r="W274" s="6">
        <v>0.17</v>
      </c>
      <c r="X274" s="6"/>
      <c r="Y274" s="6"/>
      <c r="AB274" s="6">
        <f t="shared" si="4"/>
        <v>100.00000000000001</v>
      </c>
    </row>
    <row r="275" spans="1:28">
      <c r="A275" s="2" t="s">
        <v>196</v>
      </c>
      <c r="B275" s="2" t="s">
        <v>247</v>
      </c>
      <c r="C275" s="2" t="s">
        <v>1</v>
      </c>
      <c r="D275" s="2" t="s">
        <v>113</v>
      </c>
      <c r="E275" s="17" t="s">
        <v>23</v>
      </c>
      <c r="F275" s="2" t="s">
        <v>541</v>
      </c>
      <c r="G275" s="5" t="s">
        <v>25</v>
      </c>
      <c r="H275" s="6">
        <v>40.340000000000003</v>
      </c>
      <c r="I275" s="6">
        <v>4.79</v>
      </c>
      <c r="J275" s="6">
        <v>1.39</v>
      </c>
      <c r="K275" s="2">
        <v>6.83</v>
      </c>
      <c r="L275" s="2">
        <v>9.9600000000000009</v>
      </c>
      <c r="M275" s="6">
        <v>0.17</v>
      </c>
      <c r="N275" s="6">
        <v>24.05</v>
      </c>
      <c r="O275" s="6">
        <v>1.1499999999999999</v>
      </c>
      <c r="P275" s="6">
        <v>0.17</v>
      </c>
      <c r="Q275" s="6">
        <v>0.05</v>
      </c>
      <c r="R275" s="6">
        <v>0.16</v>
      </c>
      <c r="S275" s="6">
        <v>0.6</v>
      </c>
      <c r="T275" s="6">
        <v>0.22</v>
      </c>
      <c r="U275" s="6">
        <v>9.2799999999999994</v>
      </c>
      <c r="V275" s="6"/>
      <c r="W275" s="6">
        <v>0.39100000000000001</v>
      </c>
      <c r="X275" s="6">
        <v>1.4999999999999999E-2</v>
      </c>
      <c r="Y275" s="6">
        <v>0.14000000000000001</v>
      </c>
      <c r="Z275" s="2">
        <v>0.45</v>
      </c>
      <c r="AA275" s="2">
        <v>0.03</v>
      </c>
      <c r="AB275" s="6">
        <f t="shared" si="4"/>
        <v>100.18600000000001</v>
      </c>
    </row>
    <row r="276" spans="1:28">
      <c r="A276" s="2" t="s">
        <v>196</v>
      </c>
      <c r="B276" s="2" t="s">
        <v>247</v>
      </c>
      <c r="C276" s="2" t="s">
        <v>1</v>
      </c>
      <c r="D276" s="2" t="s">
        <v>113</v>
      </c>
      <c r="E276" s="17" t="s">
        <v>23</v>
      </c>
      <c r="F276" s="2" t="s">
        <v>542</v>
      </c>
      <c r="G276" s="5" t="s">
        <v>250</v>
      </c>
      <c r="H276" s="6">
        <v>41.78</v>
      </c>
      <c r="I276" s="6">
        <v>6.45</v>
      </c>
      <c r="J276" s="6">
        <v>1.92</v>
      </c>
      <c r="K276" s="2">
        <v>5.45</v>
      </c>
      <c r="L276" s="2">
        <v>10.62</v>
      </c>
      <c r="M276" s="6">
        <v>0.24</v>
      </c>
      <c r="N276" s="6">
        <v>16.18</v>
      </c>
      <c r="O276" s="6">
        <v>9.7200000000000006</v>
      </c>
      <c r="P276" s="6">
        <v>0.17</v>
      </c>
      <c r="Q276" s="6">
        <v>0.04</v>
      </c>
      <c r="R276" s="6">
        <v>0.15</v>
      </c>
      <c r="S276" s="6">
        <v>0.1</v>
      </c>
      <c r="T276" s="6">
        <v>0.68</v>
      </c>
      <c r="U276" s="6">
        <v>5.41</v>
      </c>
      <c r="V276" s="6"/>
      <c r="W276" s="6">
        <v>8.2000000000000003E-2</v>
      </c>
      <c r="X276" s="6">
        <v>1.2E-2</v>
      </c>
      <c r="Y276" s="6">
        <v>3.1E-2</v>
      </c>
      <c r="Z276" s="2">
        <v>0.38</v>
      </c>
      <c r="AA276" s="2">
        <v>0.01</v>
      </c>
      <c r="AB276" s="6">
        <f t="shared" si="4"/>
        <v>99.425000000000026</v>
      </c>
    </row>
    <row r="277" spans="1:28">
      <c r="A277" s="2" t="s">
        <v>196</v>
      </c>
      <c r="B277" s="2" t="s">
        <v>247</v>
      </c>
      <c r="C277" s="2" t="s">
        <v>1</v>
      </c>
      <c r="D277" s="2" t="s">
        <v>113</v>
      </c>
      <c r="E277" s="17" t="s">
        <v>23</v>
      </c>
      <c r="F277" s="2" t="s">
        <v>543</v>
      </c>
      <c r="G277" s="5" t="s">
        <v>251</v>
      </c>
      <c r="H277" s="6">
        <v>40.54</v>
      </c>
      <c r="I277" s="6">
        <v>4.6500000000000004</v>
      </c>
      <c r="J277" s="6">
        <v>1.48</v>
      </c>
      <c r="K277" s="2">
        <v>6.65</v>
      </c>
      <c r="L277" s="2">
        <v>10.39</v>
      </c>
      <c r="M277" s="6">
        <v>0.12</v>
      </c>
      <c r="N277" s="6">
        <v>24.7</v>
      </c>
      <c r="O277" s="6">
        <v>1.77</v>
      </c>
      <c r="P277" s="6">
        <v>0.16</v>
      </c>
      <c r="Q277" s="6">
        <v>7.0000000000000007E-2</v>
      </c>
      <c r="R277" s="6">
        <v>0.13</v>
      </c>
      <c r="S277" s="6">
        <v>0.48</v>
      </c>
      <c r="T277" s="6">
        <v>0.28000000000000003</v>
      </c>
      <c r="U277" s="6">
        <v>8.01</v>
      </c>
      <c r="V277" s="6"/>
      <c r="W277" s="6">
        <v>0.35</v>
      </c>
      <c r="X277" s="6">
        <v>1.4E-2</v>
      </c>
      <c r="Y277" s="6">
        <v>0.12</v>
      </c>
      <c r="Z277" s="2">
        <v>0.45</v>
      </c>
      <c r="AA277" s="2">
        <v>0.02</v>
      </c>
      <c r="AB277" s="6">
        <f t="shared" si="4"/>
        <v>100.38399999999997</v>
      </c>
    </row>
    <row r="278" spans="1:28">
      <c r="A278" s="2" t="s">
        <v>196</v>
      </c>
      <c r="B278" s="2" t="s">
        <v>247</v>
      </c>
      <c r="C278" s="2" t="s">
        <v>1</v>
      </c>
      <c r="D278" s="2" t="s">
        <v>113</v>
      </c>
      <c r="E278" s="17" t="s">
        <v>23</v>
      </c>
      <c r="F278" s="2" t="s">
        <v>544</v>
      </c>
      <c r="G278" s="5" t="s">
        <v>251</v>
      </c>
      <c r="H278" s="6">
        <v>42.03</v>
      </c>
      <c r="I278" s="6">
        <v>6.28</v>
      </c>
      <c r="J278" s="6">
        <v>2.13</v>
      </c>
      <c r="K278" s="2">
        <v>5.97</v>
      </c>
      <c r="L278" s="2">
        <v>10.16</v>
      </c>
      <c r="M278" s="6">
        <v>0.1</v>
      </c>
      <c r="N278" s="6">
        <v>16.34</v>
      </c>
      <c r="O278" s="6">
        <v>9.93</v>
      </c>
      <c r="P278" s="6">
        <v>0.19</v>
      </c>
      <c r="Q278" s="6">
        <v>0.03</v>
      </c>
      <c r="R278" s="6">
        <v>0.16</v>
      </c>
      <c r="S278" s="6">
        <v>0.67</v>
      </c>
      <c r="T278" s="6">
        <v>0.62</v>
      </c>
      <c r="U278" s="6">
        <v>5.04</v>
      </c>
      <c r="V278" s="6"/>
      <c r="W278" s="6">
        <v>0.14000000000000001</v>
      </c>
      <c r="X278" s="6">
        <v>4.2000000000000003E-2</v>
      </c>
      <c r="Y278" s="6">
        <v>1.2E-2</v>
      </c>
      <c r="Z278" s="2">
        <v>0.33</v>
      </c>
      <c r="AA278" s="2">
        <v>0.01</v>
      </c>
      <c r="AB278" s="6">
        <f t="shared" si="4"/>
        <v>100.18400000000001</v>
      </c>
    </row>
    <row r="279" spans="1:28">
      <c r="A279" s="2" t="s">
        <v>196</v>
      </c>
      <c r="B279" s="2" t="s">
        <v>247</v>
      </c>
      <c r="C279" s="2" t="s">
        <v>1</v>
      </c>
      <c r="D279" s="2" t="s">
        <v>113</v>
      </c>
      <c r="E279" s="17" t="s">
        <v>23</v>
      </c>
      <c r="F279" s="2" t="s">
        <v>545</v>
      </c>
      <c r="G279" s="5" t="s">
        <v>27</v>
      </c>
      <c r="H279" s="6">
        <v>40.479999999999997</v>
      </c>
      <c r="I279" s="6">
        <v>5.53</v>
      </c>
      <c r="J279" s="6">
        <v>1.66</v>
      </c>
      <c r="K279" s="2">
        <v>3.67</v>
      </c>
      <c r="L279" s="2">
        <v>14.54</v>
      </c>
      <c r="M279" s="6">
        <v>0.1</v>
      </c>
      <c r="N279" s="6">
        <v>21.87</v>
      </c>
      <c r="O279" s="6">
        <v>1.96</v>
      </c>
      <c r="P279" s="6">
        <v>0.09</v>
      </c>
      <c r="Q279" s="6">
        <v>0.05</v>
      </c>
      <c r="R279" s="6">
        <v>0.18</v>
      </c>
      <c r="S279" s="6">
        <v>0.78</v>
      </c>
      <c r="T279" s="6">
        <v>0.24</v>
      </c>
      <c r="U279" s="6">
        <v>7.54</v>
      </c>
      <c r="V279" s="6"/>
      <c r="W279" s="6">
        <v>8.3000000000000004E-2</v>
      </c>
      <c r="X279" s="6">
        <v>1.7999999999999999E-2</v>
      </c>
      <c r="Y279" s="6">
        <v>3.9E-2</v>
      </c>
      <c r="Z279" s="2">
        <v>0.45</v>
      </c>
      <c r="AA279" s="2">
        <v>0.03</v>
      </c>
      <c r="AB279" s="6">
        <f t="shared" si="4"/>
        <v>99.31</v>
      </c>
    </row>
    <row r="280" spans="1:28">
      <c r="A280" s="2" t="s">
        <v>196</v>
      </c>
      <c r="B280" s="2" t="s">
        <v>15</v>
      </c>
      <c r="C280" s="2" t="s">
        <v>1</v>
      </c>
      <c r="D280" s="17" t="s">
        <v>54</v>
      </c>
      <c r="E280" s="17" t="s">
        <v>23</v>
      </c>
      <c r="F280" s="2" t="s">
        <v>494</v>
      </c>
      <c r="G280" s="5" t="s">
        <v>30</v>
      </c>
      <c r="H280" s="6">
        <v>34.64</v>
      </c>
      <c r="I280" s="6">
        <v>10.039999999999999</v>
      </c>
      <c r="J280" s="6">
        <v>3.74</v>
      </c>
      <c r="K280" s="2">
        <v>6.12</v>
      </c>
      <c r="L280" s="2">
        <v>13.65</v>
      </c>
      <c r="M280" s="6">
        <v>0.25</v>
      </c>
      <c r="N280" s="6">
        <v>14.62</v>
      </c>
      <c r="O280" s="6">
        <v>8.07</v>
      </c>
      <c r="P280" s="6">
        <v>0.16</v>
      </c>
      <c r="Q280" s="6">
        <v>7.0000000000000007E-2</v>
      </c>
      <c r="R280" s="6">
        <v>0.47</v>
      </c>
      <c r="S280" s="6">
        <v>0.01</v>
      </c>
      <c r="T280" s="6">
        <v>0.92</v>
      </c>
      <c r="U280" s="6">
        <v>7.09</v>
      </c>
      <c r="V280" s="6"/>
      <c r="W280" s="6">
        <v>1.7999999999999999E-2</v>
      </c>
      <c r="X280" s="6">
        <v>1.0999999999999999E-2</v>
      </c>
      <c r="Y280" s="6" t="s">
        <v>844</v>
      </c>
      <c r="Z280" s="2">
        <v>0.04</v>
      </c>
      <c r="AA280" s="2">
        <v>0.05</v>
      </c>
      <c r="AB280" s="6">
        <f t="shared" si="4"/>
        <v>99.968999999999994</v>
      </c>
    </row>
    <row r="281" spans="1:28">
      <c r="A281" s="2" t="s">
        <v>196</v>
      </c>
      <c r="B281" s="2" t="s">
        <v>244</v>
      </c>
      <c r="C281" s="2" t="s">
        <v>1</v>
      </c>
      <c r="D281" s="2" t="s">
        <v>16</v>
      </c>
      <c r="E281" s="17" t="s">
        <v>19</v>
      </c>
      <c r="F281" s="2" t="s">
        <v>538</v>
      </c>
      <c r="G281" s="5" t="s">
        <v>32</v>
      </c>
      <c r="H281" s="6">
        <v>37.159999999999997</v>
      </c>
      <c r="I281" s="6">
        <v>6.3</v>
      </c>
      <c r="J281" s="6">
        <v>5.6</v>
      </c>
      <c r="K281" s="2">
        <v>7.05</v>
      </c>
      <c r="L281" s="2">
        <v>14.98</v>
      </c>
      <c r="M281" s="6">
        <v>0.19</v>
      </c>
      <c r="N281" s="6">
        <v>8.11</v>
      </c>
      <c r="O281" s="6">
        <v>13.26</v>
      </c>
      <c r="P281" s="6">
        <v>0.63</v>
      </c>
      <c r="Q281" s="6">
        <v>0.16</v>
      </c>
      <c r="R281" s="6">
        <v>0.14000000000000001</v>
      </c>
      <c r="S281" s="6">
        <v>1.98</v>
      </c>
      <c r="T281" s="6">
        <v>0.18</v>
      </c>
      <c r="U281" s="6">
        <v>4.83</v>
      </c>
      <c r="V281" s="6"/>
      <c r="W281" s="6">
        <v>1.6E-2</v>
      </c>
      <c r="X281" s="6">
        <v>1.0999999999999999E-2</v>
      </c>
      <c r="Y281" s="6">
        <v>0.2</v>
      </c>
      <c r="Z281" s="2">
        <v>0.02</v>
      </c>
      <c r="AA281" s="2">
        <v>0.2</v>
      </c>
      <c r="AB281" s="6">
        <f t="shared" si="4"/>
        <v>101.017</v>
      </c>
    </row>
    <row r="282" spans="1:28">
      <c r="A282" s="2" t="s">
        <v>196</v>
      </c>
      <c r="B282" s="2" t="s">
        <v>15</v>
      </c>
      <c r="C282" s="2" t="s">
        <v>1</v>
      </c>
      <c r="D282" s="17" t="s">
        <v>54</v>
      </c>
      <c r="E282" s="2" t="s">
        <v>21</v>
      </c>
      <c r="F282" s="2" t="s">
        <v>495</v>
      </c>
      <c r="G282" s="2" t="s">
        <v>82</v>
      </c>
      <c r="H282" s="6">
        <v>43.52</v>
      </c>
      <c r="I282" s="6">
        <v>8.39</v>
      </c>
      <c r="J282" s="6">
        <v>3.3</v>
      </c>
      <c r="K282" s="2">
        <v>2</v>
      </c>
      <c r="L282" s="2">
        <v>11.87</v>
      </c>
      <c r="M282" s="6">
        <v>0.3</v>
      </c>
      <c r="N282" s="6">
        <v>12.04</v>
      </c>
      <c r="O282" s="6">
        <v>12.32</v>
      </c>
      <c r="P282" s="6">
        <v>0.48</v>
      </c>
      <c r="Q282" s="6">
        <v>1.38</v>
      </c>
      <c r="R282" s="6">
        <v>0.16</v>
      </c>
      <c r="S282" s="6"/>
      <c r="T282" s="6">
        <v>0.08</v>
      </c>
      <c r="U282" s="6">
        <v>3.93</v>
      </c>
      <c r="V282" s="6"/>
      <c r="W282" s="6">
        <v>2.8000000000000001E-2</v>
      </c>
      <c r="X282" s="6">
        <v>8.9999999999999993E-3</v>
      </c>
      <c r="Y282" s="6">
        <v>0.01</v>
      </c>
      <c r="Z282" s="2">
        <v>0.1</v>
      </c>
      <c r="AA282" s="2">
        <v>0.09</v>
      </c>
      <c r="AB282" s="6">
        <f t="shared" si="4"/>
        <v>100.00699999999999</v>
      </c>
    </row>
    <row r="283" spans="1:28">
      <c r="A283" s="2" t="s">
        <v>196</v>
      </c>
      <c r="B283" s="2" t="s">
        <v>206</v>
      </c>
      <c r="C283" s="2" t="s">
        <v>108</v>
      </c>
      <c r="D283" s="17" t="s">
        <v>60</v>
      </c>
      <c r="E283" s="17" t="s">
        <v>23</v>
      </c>
      <c r="F283" s="2" t="s">
        <v>18</v>
      </c>
      <c r="G283" s="5" t="s">
        <v>853</v>
      </c>
      <c r="H283" s="6">
        <v>41.65</v>
      </c>
      <c r="I283" s="6">
        <v>8.31</v>
      </c>
      <c r="J283" s="6">
        <v>2.94</v>
      </c>
      <c r="K283" s="2">
        <v>2.78</v>
      </c>
      <c r="L283" s="2">
        <v>11.48</v>
      </c>
      <c r="M283" s="6">
        <v>0.24</v>
      </c>
      <c r="N283" s="6">
        <v>16.28</v>
      </c>
      <c r="O283" s="6">
        <v>8.35</v>
      </c>
      <c r="P283" s="6">
        <v>0.16</v>
      </c>
      <c r="Q283" s="6">
        <v>0.05</v>
      </c>
      <c r="R283" s="6">
        <v>0.21</v>
      </c>
      <c r="S283" s="6">
        <v>0.43</v>
      </c>
      <c r="T283" s="6">
        <v>0.17</v>
      </c>
      <c r="U283" s="6">
        <v>6.57</v>
      </c>
      <c r="V283" s="6"/>
      <c r="W283" s="6">
        <v>6.4000000000000001E-2</v>
      </c>
      <c r="X283" s="6">
        <v>7.0000000000000001E-3</v>
      </c>
      <c r="Y283" s="6">
        <v>1.2E-2</v>
      </c>
      <c r="Z283" s="2">
        <v>0.18</v>
      </c>
      <c r="AA283" s="2">
        <v>0.08</v>
      </c>
      <c r="AB283" s="6">
        <f t="shared" si="4"/>
        <v>99.96299999999998</v>
      </c>
    </row>
    <row r="284" spans="1:28">
      <c r="A284" s="2" t="s">
        <v>196</v>
      </c>
      <c r="B284" s="2" t="s">
        <v>206</v>
      </c>
      <c r="C284" s="2" t="s">
        <v>108</v>
      </c>
      <c r="D284" s="17" t="s">
        <v>60</v>
      </c>
      <c r="E284" s="17" t="s">
        <v>23</v>
      </c>
      <c r="F284" s="2" t="s">
        <v>18</v>
      </c>
      <c r="G284" s="5" t="s">
        <v>854</v>
      </c>
      <c r="H284" s="6">
        <v>39.44</v>
      </c>
      <c r="I284" s="6">
        <v>9.1999999999999993</v>
      </c>
      <c r="J284" s="6">
        <v>2.61</v>
      </c>
      <c r="K284" s="2">
        <v>4.03</v>
      </c>
      <c r="L284" s="2">
        <v>11.19</v>
      </c>
      <c r="M284" s="6">
        <v>0.24</v>
      </c>
      <c r="N284" s="6">
        <v>17.91</v>
      </c>
      <c r="O284" s="6">
        <v>7.21</v>
      </c>
      <c r="P284" s="6">
        <v>0.15</v>
      </c>
      <c r="Q284" s="6">
        <v>0.04</v>
      </c>
      <c r="R284" s="6">
        <v>0.23</v>
      </c>
      <c r="S284" s="6">
        <v>0.6</v>
      </c>
      <c r="T284" s="6">
        <v>0.22</v>
      </c>
      <c r="U284" s="6">
        <v>6.8</v>
      </c>
      <c r="V284" s="6"/>
      <c r="W284" s="6">
        <v>8.3000000000000004E-2</v>
      </c>
      <c r="X284" s="6">
        <v>1.2E-2</v>
      </c>
      <c r="Y284" s="6">
        <v>2.1999999999999999E-2</v>
      </c>
      <c r="Z284" s="2">
        <v>0.2</v>
      </c>
      <c r="AA284" s="2">
        <v>0.06</v>
      </c>
      <c r="AB284" s="6">
        <f t="shared" si="4"/>
        <v>100.247</v>
      </c>
    </row>
    <row r="285" spans="1:28">
      <c r="A285" s="2" t="s">
        <v>196</v>
      </c>
      <c r="B285" s="2" t="s">
        <v>206</v>
      </c>
      <c r="C285" s="2" t="s">
        <v>108</v>
      </c>
      <c r="D285" s="17" t="s">
        <v>60</v>
      </c>
      <c r="E285" s="17" t="s">
        <v>23</v>
      </c>
      <c r="F285" s="2" t="s">
        <v>18</v>
      </c>
      <c r="G285" s="5" t="s">
        <v>855</v>
      </c>
      <c r="H285" s="6">
        <v>38.43</v>
      </c>
      <c r="I285" s="6">
        <v>9.36</v>
      </c>
      <c r="J285" s="6">
        <v>2.68</v>
      </c>
      <c r="K285" s="2">
        <v>3.1</v>
      </c>
      <c r="L285" s="2">
        <v>12</v>
      </c>
      <c r="M285" s="6">
        <v>0.24</v>
      </c>
      <c r="N285" s="6">
        <v>18.260000000000002</v>
      </c>
      <c r="O285" s="6">
        <v>7.09</v>
      </c>
      <c r="P285" s="6">
        <v>0.17</v>
      </c>
      <c r="Q285" s="6">
        <v>0.05</v>
      </c>
      <c r="R285" s="6">
        <v>0.24</v>
      </c>
      <c r="S285" s="6">
        <v>0.6</v>
      </c>
      <c r="T285" s="6">
        <v>0.17</v>
      </c>
      <c r="U285" s="6">
        <v>7.49</v>
      </c>
      <c r="V285" s="6"/>
      <c r="W285" s="6">
        <v>8.1000000000000003E-2</v>
      </c>
      <c r="X285" s="6">
        <v>1.4999999999999999E-2</v>
      </c>
      <c r="Y285" s="6">
        <v>2.3E-2</v>
      </c>
      <c r="Z285" s="2">
        <v>0.21</v>
      </c>
      <c r="AA285" s="2">
        <v>7.0000000000000007E-2</v>
      </c>
      <c r="AB285" s="6">
        <f t="shared" si="4"/>
        <v>100.27899999999997</v>
      </c>
    </row>
    <row r="286" spans="1:28">
      <c r="A286" s="2" t="s">
        <v>196</v>
      </c>
      <c r="B286" s="2" t="s">
        <v>206</v>
      </c>
      <c r="C286" s="2" t="s">
        <v>108</v>
      </c>
      <c r="D286" s="17" t="s">
        <v>60</v>
      </c>
      <c r="E286" s="17" t="s">
        <v>23</v>
      </c>
      <c r="F286" s="2" t="s">
        <v>18</v>
      </c>
      <c r="G286" s="5" t="s">
        <v>856</v>
      </c>
      <c r="H286" s="6">
        <v>39.200000000000003</v>
      </c>
      <c r="I286" s="6">
        <v>9.07</v>
      </c>
      <c r="J286" s="6">
        <v>2.71</v>
      </c>
      <c r="K286" s="2">
        <v>2.64</v>
      </c>
      <c r="L286" s="2">
        <v>11.97</v>
      </c>
      <c r="M286" s="6">
        <v>0.25</v>
      </c>
      <c r="N286" s="6">
        <v>17.95</v>
      </c>
      <c r="O286" s="6">
        <v>7.11</v>
      </c>
      <c r="P286" s="6">
        <v>0.19</v>
      </c>
      <c r="Q286" s="6">
        <v>0.03</v>
      </c>
      <c r="R286" s="6">
        <v>0.25</v>
      </c>
      <c r="S286" s="6">
        <v>0.57999999999999996</v>
      </c>
      <c r="T286" s="6">
        <v>0.15</v>
      </c>
      <c r="U286" s="6">
        <v>7.2</v>
      </c>
      <c r="V286" s="6"/>
      <c r="W286" s="6">
        <v>8.3000000000000004E-2</v>
      </c>
      <c r="X286" s="6">
        <v>1.2E-2</v>
      </c>
      <c r="Y286" s="6">
        <v>2.1000000000000001E-2</v>
      </c>
      <c r="Z286" s="2">
        <v>0.22</v>
      </c>
      <c r="AA286" s="2">
        <v>0.06</v>
      </c>
      <c r="AB286" s="6">
        <f t="shared" si="4"/>
        <v>99.696000000000012</v>
      </c>
    </row>
    <row r="287" spans="1:28">
      <c r="A287" s="2" t="s">
        <v>196</v>
      </c>
      <c r="B287" s="2" t="s">
        <v>206</v>
      </c>
      <c r="C287" s="2" t="s">
        <v>108</v>
      </c>
      <c r="D287" s="17" t="s">
        <v>60</v>
      </c>
      <c r="E287" s="17" t="s">
        <v>23</v>
      </c>
      <c r="F287" s="2" t="s">
        <v>18</v>
      </c>
      <c r="G287" s="5" t="s">
        <v>216</v>
      </c>
      <c r="H287" s="6">
        <v>41.1</v>
      </c>
      <c r="I287" s="6">
        <v>7.88</v>
      </c>
      <c r="J287" s="6">
        <v>2.25</v>
      </c>
      <c r="K287" s="2">
        <v>4.78</v>
      </c>
      <c r="L287" s="2">
        <v>10.56</v>
      </c>
      <c r="M287" s="6">
        <v>0.22</v>
      </c>
      <c r="N287" s="6">
        <v>17.239999999999998</v>
      </c>
      <c r="O287" s="6">
        <v>8.11</v>
      </c>
      <c r="P287" s="6">
        <v>0.16</v>
      </c>
      <c r="Q287" s="6">
        <v>0.02</v>
      </c>
      <c r="R287" s="6">
        <v>0.22</v>
      </c>
      <c r="S287" s="6">
        <v>0.49</v>
      </c>
      <c r="T287" s="6">
        <v>0.28000000000000003</v>
      </c>
      <c r="U287" s="6">
        <v>5.94</v>
      </c>
      <c r="V287" s="6"/>
      <c r="W287" s="6">
        <v>9.6000000000000002E-2</v>
      </c>
      <c r="X287" s="6">
        <v>8.0000000000000002E-3</v>
      </c>
      <c r="Y287" s="6">
        <v>2.1999999999999999E-2</v>
      </c>
      <c r="Z287" s="2">
        <v>0.25</v>
      </c>
      <c r="AA287" s="2">
        <v>7.0000000000000007E-2</v>
      </c>
      <c r="AB287" s="6">
        <f t="shared" si="4"/>
        <v>99.695999999999984</v>
      </c>
    </row>
    <row r="288" spans="1:28">
      <c r="A288" s="2" t="s">
        <v>196</v>
      </c>
      <c r="B288" s="2" t="s">
        <v>206</v>
      </c>
      <c r="C288" s="2" t="s">
        <v>108</v>
      </c>
      <c r="D288" s="17" t="s">
        <v>60</v>
      </c>
      <c r="E288" s="17" t="s">
        <v>23</v>
      </c>
      <c r="F288" s="2" t="s">
        <v>18</v>
      </c>
      <c r="G288" s="5" t="s">
        <v>217</v>
      </c>
      <c r="H288" s="6">
        <v>41.39</v>
      </c>
      <c r="I288" s="6">
        <v>6</v>
      </c>
      <c r="J288" s="6">
        <v>1.81</v>
      </c>
      <c r="K288" s="2">
        <v>6.52</v>
      </c>
      <c r="L288" s="2">
        <v>10.28</v>
      </c>
      <c r="M288" s="6">
        <v>0.17</v>
      </c>
      <c r="N288" s="6">
        <v>17.97</v>
      </c>
      <c r="O288" s="6">
        <v>7.98</v>
      </c>
      <c r="P288" s="6">
        <v>0.16</v>
      </c>
      <c r="Q288" s="6">
        <v>0.02</v>
      </c>
      <c r="R288" s="6">
        <v>0.18</v>
      </c>
      <c r="S288" s="6">
        <v>1.73</v>
      </c>
      <c r="T288" s="6">
        <v>0.28000000000000003</v>
      </c>
      <c r="U288" s="6">
        <v>5.45</v>
      </c>
      <c r="V288" s="6"/>
      <c r="W288" s="6">
        <v>0.185</v>
      </c>
      <c r="X288" s="6">
        <v>1.4999999999999999E-2</v>
      </c>
      <c r="Y288" s="6">
        <v>6.0999999999999999E-2</v>
      </c>
      <c r="Z288" s="2">
        <v>0.38</v>
      </c>
      <c r="AA288" s="2">
        <v>0.06</v>
      </c>
      <c r="AB288" s="6">
        <f t="shared" si="4"/>
        <v>100.64100000000002</v>
      </c>
    </row>
    <row r="289" spans="1:28">
      <c r="A289" s="2" t="s">
        <v>196</v>
      </c>
      <c r="B289" s="2" t="s">
        <v>206</v>
      </c>
      <c r="C289" s="2" t="s">
        <v>108</v>
      </c>
      <c r="D289" s="17" t="s">
        <v>60</v>
      </c>
      <c r="E289" s="17" t="s">
        <v>23</v>
      </c>
      <c r="F289" s="2" t="s">
        <v>18</v>
      </c>
      <c r="G289" s="5" t="s">
        <v>218</v>
      </c>
      <c r="H289" s="6">
        <v>43.42</v>
      </c>
      <c r="I289" s="6">
        <v>4.92</v>
      </c>
      <c r="J289" s="6">
        <v>1.61</v>
      </c>
      <c r="K289" s="2">
        <v>5.15</v>
      </c>
      <c r="L289" s="2">
        <v>10.37</v>
      </c>
      <c r="M289" s="6">
        <v>0.19</v>
      </c>
      <c r="N289" s="6">
        <v>21.34</v>
      </c>
      <c r="O289" s="6">
        <v>4.0599999999999996</v>
      </c>
      <c r="P289" s="6">
        <v>0.09</v>
      </c>
      <c r="Q289" s="6">
        <v>0.02</v>
      </c>
      <c r="R289" s="6">
        <v>0.15</v>
      </c>
      <c r="S289" s="6">
        <v>0.75</v>
      </c>
      <c r="T289" s="6">
        <v>0.32</v>
      </c>
      <c r="U289" s="6">
        <v>6.68</v>
      </c>
      <c r="V289" s="6"/>
      <c r="W289" s="6">
        <v>0.245</v>
      </c>
      <c r="X289" s="6">
        <v>1.7000000000000001E-2</v>
      </c>
      <c r="Y289" s="6">
        <v>3.5000000000000003E-2</v>
      </c>
      <c r="Z289" s="2">
        <v>0.46</v>
      </c>
      <c r="AA289" s="2">
        <v>0.04</v>
      </c>
      <c r="AB289" s="6">
        <f t="shared" si="4"/>
        <v>99.86699999999999</v>
      </c>
    </row>
    <row r="290" spans="1:28">
      <c r="A290" s="2" t="s">
        <v>196</v>
      </c>
      <c r="B290" s="2" t="s">
        <v>206</v>
      </c>
      <c r="C290" s="2" t="s">
        <v>108</v>
      </c>
      <c r="D290" s="2" t="s">
        <v>16</v>
      </c>
      <c r="E290" s="17" t="s">
        <v>17</v>
      </c>
      <c r="F290" s="2" t="s">
        <v>18</v>
      </c>
      <c r="G290" s="5" t="s">
        <v>219</v>
      </c>
      <c r="H290" s="6">
        <v>43.38</v>
      </c>
      <c r="I290" s="6">
        <v>4.72</v>
      </c>
      <c r="J290" s="6">
        <v>1.24</v>
      </c>
      <c r="K290" s="2">
        <v>5.48</v>
      </c>
      <c r="L290" s="2">
        <v>10.38</v>
      </c>
      <c r="M290" s="6">
        <v>0.18</v>
      </c>
      <c r="N290" s="6">
        <v>23.06</v>
      </c>
      <c r="O290" s="6">
        <v>2.2799999999999998</v>
      </c>
      <c r="P290" s="6">
        <v>7.0000000000000007E-2</v>
      </c>
      <c r="Q290" s="6">
        <v>0.01</v>
      </c>
      <c r="R290" s="6">
        <v>0.14000000000000001</v>
      </c>
      <c r="S290" s="6">
        <v>0.44</v>
      </c>
      <c r="T290" s="6">
        <v>0.32</v>
      </c>
      <c r="U290" s="6">
        <v>7.33</v>
      </c>
      <c r="V290" s="6"/>
      <c r="W290" s="6">
        <v>0.19</v>
      </c>
      <c r="X290" s="6">
        <v>1.6E-2</v>
      </c>
      <c r="Y290" s="6">
        <v>2.5999999999999999E-2</v>
      </c>
      <c r="Z290" s="2">
        <v>0.48</v>
      </c>
      <c r="AA290" s="2">
        <v>0.04</v>
      </c>
      <c r="AB290" s="6">
        <f t="shared" si="4"/>
        <v>99.782000000000011</v>
      </c>
    </row>
    <row r="291" spans="1:28">
      <c r="A291" s="2" t="s">
        <v>196</v>
      </c>
      <c r="B291" s="2" t="s">
        <v>206</v>
      </c>
      <c r="C291" s="2" t="s">
        <v>108</v>
      </c>
      <c r="D291" s="2" t="s">
        <v>16</v>
      </c>
      <c r="E291" s="17" t="s">
        <v>17</v>
      </c>
      <c r="F291" s="2" t="s">
        <v>18</v>
      </c>
      <c r="G291" s="5" t="s">
        <v>220</v>
      </c>
      <c r="H291" s="6">
        <v>37.619999999999997</v>
      </c>
      <c r="I291" s="6">
        <v>2.86</v>
      </c>
      <c r="J291" s="6">
        <v>0.88</v>
      </c>
      <c r="K291" s="2">
        <v>9.67</v>
      </c>
      <c r="L291" s="2">
        <v>6.31</v>
      </c>
      <c r="M291" s="6">
        <v>0.19</v>
      </c>
      <c r="N291" s="6">
        <v>27.96</v>
      </c>
      <c r="O291" s="6">
        <v>3.14</v>
      </c>
      <c r="P291" s="6">
        <v>7.0000000000000007E-2</v>
      </c>
      <c r="Q291" s="6">
        <v>0.08</v>
      </c>
      <c r="R291" s="6">
        <v>0.09</v>
      </c>
      <c r="S291" s="6">
        <v>0.27</v>
      </c>
      <c r="T291" s="6">
        <v>0.49</v>
      </c>
      <c r="U291" s="6">
        <v>8.93</v>
      </c>
      <c r="V291" s="6"/>
      <c r="W291" s="6">
        <v>0.25</v>
      </c>
      <c r="X291" s="6">
        <v>1.6E-2</v>
      </c>
      <c r="Y291" s="6">
        <v>5.3999999999999999E-2</v>
      </c>
      <c r="Z291" s="2">
        <v>0.54</v>
      </c>
      <c r="AA291" s="2">
        <v>0.04</v>
      </c>
      <c r="AB291" s="6">
        <f t="shared" si="4"/>
        <v>99.460000000000022</v>
      </c>
    </row>
    <row r="292" spans="1:28">
      <c r="A292" s="2" t="s">
        <v>196</v>
      </c>
      <c r="B292" s="2" t="s">
        <v>206</v>
      </c>
      <c r="C292" s="2" t="s">
        <v>108</v>
      </c>
      <c r="D292" s="2" t="s">
        <v>16</v>
      </c>
      <c r="E292" s="17" t="s">
        <v>19</v>
      </c>
      <c r="F292" s="2" t="s">
        <v>18</v>
      </c>
      <c r="G292" s="5" t="s">
        <v>221</v>
      </c>
      <c r="H292" s="6">
        <v>52.54</v>
      </c>
      <c r="I292" s="6">
        <v>14.15</v>
      </c>
      <c r="J292" s="6">
        <v>1.86</v>
      </c>
      <c r="K292" s="2">
        <v>6.02</v>
      </c>
      <c r="L292" s="2">
        <v>8.41</v>
      </c>
      <c r="M292" s="6">
        <v>0.2</v>
      </c>
      <c r="N292" s="6">
        <v>2.2000000000000002</v>
      </c>
      <c r="O292" s="6">
        <v>2.95</v>
      </c>
      <c r="P292" s="6">
        <v>3.94</v>
      </c>
      <c r="Q292" s="6">
        <v>2.59</v>
      </c>
      <c r="R292" s="6">
        <v>0.6</v>
      </c>
      <c r="S292" s="6">
        <v>0.92</v>
      </c>
      <c r="T292" s="6">
        <v>0.31</v>
      </c>
      <c r="U292" s="6">
        <v>3.7</v>
      </c>
      <c r="V292" s="6"/>
      <c r="W292" s="6">
        <v>3.0000000000000001E-3</v>
      </c>
      <c r="X292" s="6">
        <v>4.0000000000000001E-3</v>
      </c>
      <c r="Y292" s="6"/>
      <c r="Z292" s="2">
        <v>0.01</v>
      </c>
      <c r="AB292" s="6">
        <f t="shared" si="4"/>
        <v>100.40700000000001</v>
      </c>
    </row>
    <row r="293" spans="1:28">
      <c r="A293" s="2" t="s">
        <v>196</v>
      </c>
      <c r="B293" s="2" t="s">
        <v>206</v>
      </c>
      <c r="C293" s="2" t="s">
        <v>108</v>
      </c>
      <c r="D293" s="2" t="s">
        <v>20</v>
      </c>
      <c r="E293" s="2" t="s">
        <v>21</v>
      </c>
      <c r="F293" s="2" t="s">
        <v>18</v>
      </c>
      <c r="G293" s="2" t="s">
        <v>90</v>
      </c>
      <c r="H293" s="6">
        <v>34.97</v>
      </c>
      <c r="I293" s="6">
        <v>2.0299999999999998</v>
      </c>
      <c r="J293" s="6">
        <v>1.08</v>
      </c>
      <c r="K293" s="2">
        <v>11.91</v>
      </c>
      <c r="L293" s="2">
        <v>11.9</v>
      </c>
      <c r="M293" s="6">
        <v>0.2</v>
      </c>
      <c r="N293" s="6">
        <v>29.32</v>
      </c>
      <c r="O293" s="6">
        <v>1.81</v>
      </c>
      <c r="P293" s="6">
        <v>0.11</v>
      </c>
      <c r="Q293" s="6">
        <v>0.1</v>
      </c>
      <c r="R293" s="6">
        <v>0.04</v>
      </c>
      <c r="S293" s="6">
        <v>0.46</v>
      </c>
      <c r="T293" s="6"/>
      <c r="U293" s="6">
        <v>5.19</v>
      </c>
      <c r="V293" s="6"/>
      <c r="W293" s="6">
        <v>0.16</v>
      </c>
      <c r="X293" s="6">
        <v>1.2999999999999999E-2</v>
      </c>
      <c r="Y293" s="6">
        <v>0.02</v>
      </c>
      <c r="Z293" s="2">
        <v>0.53</v>
      </c>
      <c r="AA293" s="2">
        <v>0.15</v>
      </c>
      <c r="AB293" s="6">
        <f t="shared" si="4"/>
        <v>99.992999999999995</v>
      </c>
    </row>
    <row r="294" spans="1:28">
      <c r="A294" s="2" t="s">
        <v>196</v>
      </c>
      <c r="B294" s="2" t="s">
        <v>238</v>
      </c>
      <c r="C294" s="2" t="s">
        <v>66</v>
      </c>
      <c r="D294" s="2" t="s">
        <v>113</v>
      </c>
      <c r="E294" s="17" t="s">
        <v>23</v>
      </c>
      <c r="F294" s="2" t="s">
        <v>374</v>
      </c>
      <c r="G294" s="5" t="s">
        <v>240</v>
      </c>
      <c r="H294" s="6">
        <v>43.81</v>
      </c>
      <c r="I294" s="6">
        <v>3.98</v>
      </c>
      <c r="J294" s="6">
        <v>1.21</v>
      </c>
      <c r="K294" s="2">
        <v>6.92</v>
      </c>
      <c r="L294" s="2">
        <v>8.49</v>
      </c>
      <c r="M294" s="6">
        <v>0.17</v>
      </c>
      <c r="N294" s="6">
        <v>22.54</v>
      </c>
      <c r="O294" s="6">
        <v>3.76</v>
      </c>
      <c r="P294" s="6">
        <v>0.09</v>
      </c>
      <c r="Q294" s="6">
        <v>0.02</v>
      </c>
      <c r="R294" s="6">
        <v>0.1</v>
      </c>
      <c r="S294" s="6">
        <v>0.32</v>
      </c>
      <c r="T294" s="6">
        <v>0.38</v>
      </c>
      <c r="U294" s="6">
        <v>7.05</v>
      </c>
      <c r="V294" s="6"/>
      <c r="W294" s="6">
        <v>0.157</v>
      </c>
      <c r="X294" s="6">
        <v>1.6E-2</v>
      </c>
      <c r="Y294" s="6">
        <v>4.3999999999999997E-2</v>
      </c>
      <c r="Z294" s="2">
        <v>0.35</v>
      </c>
      <c r="AA294" s="2">
        <v>2.5000000000000001E-2</v>
      </c>
      <c r="AB294" s="6">
        <f t="shared" si="4"/>
        <v>99.431999999999988</v>
      </c>
    </row>
    <row r="295" spans="1:28">
      <c r="A295" s="2" t="s">
        <v>196</v>
      </c>
      <c r="B295" s="2" t="s">
        <v>238</v>
      </c>
      <c r="C295" s="2" t="s">
        <v>66</v>
      </c>
      <c r="D295" s="2" t="s">
        <v>16</v>
      </c>
      <c r="E295" s="17" t="s">
        <v>17</v>
      </c>
      <c r="F295" s="2" t="s">
        <v>375</v>
      </c>
      <c r="G295" s="5" t="s">
        <v>241</v>
      </c>
      <c r="H295" s="6">
        <v>39.36</v>
      </c>
      <c r="I295" s="6">
        <v>3.31</v>
      </c>
      <c r="J295" s="6">
        <v>1.08</v>
      </c>
      <c r="K295" s="2">
        <v>7.46</v>
      </c>
      <c r="L295" s="2">
        <v>8.6999999999999993</v>
      </c>
      <c r="M295" s="6">
        <v>0.2</v>
      </c>
      <c r="N295" s="6">
        <v>24.85</v>
      </c>
      <c r="O295" s="6">
        <v>4.21</v>
      </c>
      <c r="P295" s="6">
        <v>7.0000000000000007E-2</v>
      </c>
      <c r="Q295" s="6">
        <v>0.02</v>
      </c>
      <c r="R295" s="6">
        <v>0.08</v>
      </c>
      <c r="S295" s="6">
        <v>0.26</v>
      </c>
      <c r="T295" s="6">
        <v>0.53</v>
      </c>
      <c r="U295" s="6">
        <v>8.66</v>
      </c>
      <c r="V295" s="6"/>
      <c r="W295" s="6">
        <v>0.16400000000000001</v>
      </c>
      <c r="X295" s="6">
        <v>1.7000000000000001E-2</v>
      </c>
      <c r="Y295" s="6">
        <v>3.3000000000000002E-2</v>
      </c>
      <c r="Z295" s="2">
        <v>0.45</v>
      </c>
      <c r="AA295" s="2">
        <v>0.02</v>
      </c>
      <c r="AB295" s="6">
        <f t="shared" si="4"/>
        <v>99.47399999999999</v>
      </c>
    </row>
    <row r="296" spans="1:28">
      <c r="A296" s="2" t="s">
        <v>196</v>
      </c>
      <c r="B296" s="2" t="s">
        <v>238</v>
      </c>
      <c r="C296" s="2" t="s">
        <v>66</v>
      </c>
      <c r="D296" s="2" t="s">
        <v>16</v>
      </c>
      <c r="E296" s="17" t="s">
        <v>19</v>
      </c>
      <c r="F296" s="2" t="s">
        <v>376</v>
      </c>
      <c r="G296" s="5" t="s">
        <v>242</v>
      </c>
      <c r="H296" s="6">
        <v>38.76</v>
      </c>
      <c r="I296" s="6">
        <v>3.54</v>
      </c>
      <c r="J296" s="6">
        <v>1.08</v>
      </c>
      <c r="K296" s="2">
        <v>8.8800000000000008</v>
      </c>
      <c r="L296" s="2">
        <v>8.3000000000000007</v>
      </c>
      <c r="M296" s="6">
        <v>0.19</v>
      </c>
      <c r="N296" s="6">
        <v>25.42</v>
      </c>
      <c r="O296" s="6">
        <v>3.3</v>
      </c>
      <c r="P296" s="6">
        <v>0.09</v>
      </c>
      <c r="Q296" s="6">
        <v>0.03</v>
      </c>
      <c r="R296" s="6">
        <v>0.09</v>
      </c>
      <c r="S296" s="6">
        <v>0.21</v>
      </c>
      <c r="T296" s="6">
        <v>0.59</v>
      </c>
      <c r="U296" s="6">
        <v>8.48</v>
      </c>
      <c r="V296" s="6"/>
      <c r="W296" s="6">
        <v>0.17499999999999999</v>
      </c>
      <c r="X296" s="6">
        <v>1.7000000000000001E-2</v>
      </c>
      <c r="Y296" s="6">
        <v>1.4999999999999999E-2</v>
      </c>
      <c r="Z296" s="2">
        <v>0.54</v>
      </c>
      <c r="AA296" s="2">
        <v>0.03</v>
      </c>
      <c r="AB296" s="6">
        <f t="shared" si="4"/>
        <v>99.737000000000009</v>
      </c>
    </row>
    <row r="297" spans="1:28">
      <c r="A297" s="2" t="s">
        <v>196</v>
      </c>
      <c r="B297" s="2" t="s">
        <v>238</v>
      </c>
      <c r="C297" s="2" t="s">
        <v>66</v>
      </c>
      <c r="D297" s="2" t="s">
        <v>16</v>
      </c>
      <c r="E297" s="17" t="s">
        <v>19</v>
      </c>
      <c r="F297" s="2" t="s">
        <v>533</v>
      </c>
      <c r="G297" s="2" t="s">
        <v>55</v>
      </c>
      <c r="H297" s="6">
        <v>42.6</v>
      </c>
      <c r="I297" s="6">
        <v>6.36</v>
      </c>
      <c r="J297" s="6">
        <v>2</v>
      </c>
      <c r="K297" s="2">
        <v>3.88</v>
      </c>
      <c r="L297" s="2">
        <v>11.86</v>
      </c>
      <c r="M297" s="6">
        <v>0.15</v>
      </c>
      <c r="N297" s="6">
        <v>16.72</v>
      </c>
      <c r="O297" s="6">
        <v>8.5299999999999994</v>
      </c>
      <c r="P297" s="6">
        <v>0.21</v>
      </c>
      <c r="Q297" s="6">
        <v>0.04</v>
      </c>
      <c r="R297" s="6">
        <v>0.18</v>
      </c>
      <c r="S297" s="6">
        <v>0.28999999999999998</v>
      </c>
      <c r="T297" s="6">
        <v>0.47</v>
      </c>
      <c r="U297" s="6">
        <v>5.34</v>
      </c>
      <c r="V297" s="6"/>
      <c r="W297" s="6">
        <v>0.222</v>
      </c>
      <c r="X297" s="6">
        <v>1.4999999999999999E-2</v>
      </c>
      <c r="Y297" s="6">
        <v>5.2999999999999999E-2</v>
      </c>
      <c r="Z297" s="2">
        <v>0.31</v>
      </c>
      <c r="AA297" s="2">
        <v>0.04</v>
      </c>
      <c r="AB297" s="6">
        <f t="shared" si="4"/>
        <v>99.270000000000024</v>
      </c>
    </row>
    <row r="298" spans="1:28">
      <c r="A298" s="2" t="s">
        <v>196</v>
      </c>
      <c r="B298" s="2" t="s">
        <v>226</v>
      </c>
      <c r="C298" s="2" t="s">
        <v>1</v>
      </c>
      <c r="D298" s="2" t="s">
        <v>16</v>
      </c>
      <c r="E298" s="17" t="s">
        <v>19</v>
      </c>
      <c r="F298" s="2" t="s">
        <v>512</v>
      </c>
      <c r="G298" s="5" t="s">
        <v>228</v>
      </c>
      <c r="H298" s="6">
        <v>38.04</v>
      </c>
      <c r="I298" s="6">
        <v>2.76</v>
      </c>
      <c r="J298" s="6">
        <v>0.88</v>
      </c>
      <c r="K298" s="2">
        <v>8.6999999999999993</v>
      </c>
      <c r="L298" s="2">
        <v>6.66</v>
      </c>
      <c r="M298" s="6">
        <v>0.19</v>
      </c>
      <c r="N298" s="6">
        <v>29.7</v>
      </c>
      <c r="O298" s="6">
        <v>2.68</v>
      </c>
      <c r="P298" s="6">
        <v>0.11</v>
      </c>
      <c r="Q298" s="6">
        <v>0.1</v>
      </c>
      <c r="R298" s="6">
        <v>0.08</v>
      </c>
      <c r="S298" s="6">
        <v>0.1</v>
      </c>
      <c r="T298" s="6">
        <v>0.12</v>
      </c>
      <c r="U298" s="6">
        <v>9.08</v>
      </c>
      <c r="V298" s="6"/>
      <c r="W298" s="6">
        <v>0.20499999999999999</v>
      </c>
      <c r="X298" s="6">
        <v>1.6E-2</v>
      </c>
      <c r="Y298" s="6">
        <v>1.4999999999999999E-2</v>
      </c>
      <c r="Z298" s="2">
        <v>0.47</v>
      </c>
      <c r="AA298" s="2">
        <v>5.0000000000000001E-3</v>
      </c>
      <c r="AB298" s="6">
        <f t="shared" si="4"/>
        <v>99.910999999999987</v>
      </c>
    </row>
    <row r="299" spans="1:28">
      <c r="A299" s="2" t="s">
        <v>196</v>
      </c>
      <c r="B299" s="2" t="s">
        <v>226</v>
      </c>
      <c r="C299" s="2" t="s">
        <v>1</v>
      </c>
      <c r="D299" s="2" t="s">
        <v>16</v>
      </c>
      <c r="E299" s="17" t="s">
        <v>19</v>
      </c>
      <c r="F299" s="2" t="s">
        <v>513</v>
      </c>
      <c r="G299" s="5" t="s">
        <v>229</v>
      </c>
      <c r="H299" s="6">
        <v>36.19</v>
      </c>
      <c r="I299" s="6">
        <v>3.21</v>
      </c>
      <c r="J299" s="6">
        <v>0.89</v>
      </c>
      <c r="K299" s="2">
        <v>7.04</v>
      </c>
      <c r="L299" s="2">
        <v>7.26</v>
      </c>
      <c r="M299" s="6">
        <v>0.17</v>
      </c>
      <c r="N299" s="6">
        <v>26.75</v>
      </c>
      <c r="O299" s="6">
        <v>2.56</v>
      </c>
      <c r="P299" s="6">
        <v>0.04</v>
      </c>
      <c r="Q299" s="6">
        <v>7.0000000000000007E-2</v>
      </c>
      <c r="R299" s="6">
        <v>0.08</v>
      </c>
      <c r="S299" s="6">
        <v>0.42</v>
      </c>
      <c r="T299" s="6">
        <v>0.36</v>
      </c>
      <c r="U299" s="6">
        <v>8.5299999999999994</v>
      </c>
      <c r="V299" s="6"/>
      <c r="W299" s="6">
        <v>0.24399999999999999</v>
      </c>
      <c r="X299" s="6">
        <v>1.7000000000000001E-2</v>
      </c>
      <c r="Y299" s="6">
        <v>3.9E-2</v>
      </c>
      <c r="Z299" s="2">
        <v>0.41</v>
      </c>
      <c r="AA299" s="2">
        <v>3.5000000000000003E-2</v>
      </c>
      <c r="AB299" s="6">
        <f t="shared" si="4"/>
        <v>94.314999999999984</v>
      </c>
    </row>
    <row r="300" spans="1:28">
      <c r="A300" s="2" t="s">
        <v>196</v>
      </c>
      <c r="B300" s="2" t="s">
        <v>226</v>
      </c>
      <c r="C300" s="2" t="s">
        <v>1</v>
      </c>
      <c r="D300" s="2" t="s">
        <v>16</v>
      </c>
      <c r="E300" s="17" t="s">
        <v>19</v>
      </c>
      <c r="F300" s="2" t="s">
        <v>514</v>
      </c>
      <c r="G300" s="2" t="s">
        <v>230</v>
      </c>
      <c r="H300" s="6">
        <v>44.21</v>
      </c>
      <c r="I300" s="6">
        <v>5.4</v>
      </c>
      <c r="J300" s="6">
        <v>1.38</v>
      </c>
      <c r="K300" s="2">
        <v>6.46</v>
      </c>
      <c r="L300" s="2">
        <v>11.25</v>
      </c>
      <c r="M300" s="6">
        <v>0.16</v>
      </c>
      <c r="N300" s="6">
        <v>16.96</v>
      </c>
      <c r="O300" s="6">
        <v>6.88</v>
      </c>
      <c r="P300" s="6">
        <v>0.14000000000000001</v>
      </c>
      <c r="Q300" s="6">
        <v>0.1</v>
      </c>
      <c r="R300" s="6">
        <v>0.16</v>
      </c>
      <c r="S300" s="6">
        <v>0.48</v>
      </c>
      <c r="T300" s="6">
        <v>0.33</v>
      </c>
      <c r="U300" s="6">
        <v>5.2</v>
      </c>
      <c r="V300" s="6"/>
      <c r="W300" s="6">
        <v>7.8E-2</v>
      </c>
      <c r="X300" s="6">
        <v>1.4999999999999999E-2</v>
      </c>
      <c r="Y300" s="6">
        <v>2.1000000000000001E-2</v>
      </c>
      <c r="Z300" s="2">
        <v>0.28999999999999998</v>
      </c>
      <c r="AA300" s="2">
        <v>0.04</v>
      </c>
      <c r="AB300" s="6">
        <f t="shared" si="4"/>
        <v>99.554000000000002</v>
      </c>
    </row>
    <row r="301" spans="1:28">
      <c r="A301" s="2" t="s">
        <v>196</v>
      </c>
      <c r="B301" s="2" t="s">
        <v>226</v>
      </c>
      <c r="C301" s="2" t="s">
        <v>1</v>
      </c>
      <c r="D301" s="2" t="s">
        <v>113</v>
      </c>
      <c r="E301" s="17" t="s">
        <v>23</v>
      </c>
      <c r="F301" s="2" t="s">
        <v>515</v>
      </c>
      <c r="G301" s="2" t="s">
        <v>231</v>
      </c>
      <c r="H301" s="6">
        <v>39.83</v>
      </c>
      <c r="I301" s="6">
        <v>4</v>
      </c>
      <c r="J301" s="6">
        <v>1.32</v>
      </c>
      <c r="K301" s="2">
        <v>8.92</v>
      </c>
      <c r="L301" s="2">
        <v>9.4700000000000006</v>
      </c>
      <c r="M301" s="6">
        <v>0.2</v>
      </c>
      <c r="N301" s="6">
        <v>23.58</v>
      </c>
      <c r="O301" s="6">
        <v>2.58</v>
      </c>
      <c r="P301" s="6">
        <v>0.11</v>
      </c>
      <c r="Q301" s="6">
        <v>0.08</v>
      </c>
      <c r="R301" s="6">
        <v>0.12</v>
      </c>
      <c r="S301" s="6">
        <v>0.67</v>
      </c>
      <c r="T301" s="6">
        <v>0.31</v>
      </c>
      <c r="U301" s="6">
        <v>7.43</v>
      </c>
      <c r="V301" s="6"/>
      <c r="W301" s="6">
        <v>0.16500000000000001</v>
      </c>
      <c r="X301" s="6">
        <v>1.9E-2</v>
      </c>
      <c r="Y301" s="6">
        <v>3.5999999999999997E-2</v>
      </c>
      <c r="Z301" s="2">
        <v>0.43</v>
      </c>
      <c r="AA301" s="2">
        <v>0.04</v>
      </c>
      <c r="AB301" s="6">
        <f t="shared" si="4"/>
        <v>99.310000000000031</v>
      </c>
    </row>
    <row r="302" spans="1:28">
      <c r="A302" s="2" t="s">
        <v>196</v>
      </c>
      <c r="B302" s="2" t="s">
        <v>226</v>
      </c>
      <c r="C302" s="2" t="s">
        <v>1</v>
      </c>
      <c r="D302" s="2" t="s">
        <v>16</v>
      </c>
      <c r="E302" s="17" t="s">
        <v>19</v>
      </c>
      <c r="F302" s="2" t="s">
        <v>516</v>
      </c>
      <c r="G302" s="2" t="s">
        <v>243</v>
      </c>
      <c r="H302" s="6">
        <v>47.67</v>
      </c>
      <c r="I302" s="6">
        <v>9.81</v>
      </c>
      <c r="J302" s="6">
        <v>3.1</v>
      </c>
      <c r="K302" s="2">
        <v>3.46</v>
      </c>
      <c r="L302" s="2">
        <v>12.08</v>
      </c>
      <c r="M302" s="6">
        <v>0.2</v>
      </c>
      <c r="N302" s="6">
        <v>6.35</v>
      </c>
      <c r="O302" s="6">
        <v>8.9700000000000006</v>
      </c>
      <c r="P302" s="6">
        <v>3.13</v>
      </c>
      <c r="Q302" s="6">
        <v>0.9</v>
      </c>
      <c r="R302" s="6">
        <v>0.3</v>
      </c>
      <c r="S302" s="6">
        <v>0.5</v>
      </c>
      <c r="T302" s="6">
        <v>0.3</v>
      </c>
      <c r="U302" s="6">
        <v>2.6</v>
      </c>
      <c r="V302" s="6"/>
      <c r="W302" s="6">
        <v>8.9999999999999993E-3</v>
      </c>
      <c r="X302" s="6">
        <v>7.0000000000000001E-3</v>
      </c>
      <c r="Y302" s="6">
        <v>5.0000000000000001E-3</v>
      </c>
      <c r="Z302" s="2">
        <v>0.03</v>
      </c>
      <c r="AA302" s="2">
        <v>7.0000000000000007E-2</v>
      </c>
      <c r="AB302" s="6">
        <f t="shared" si="4"/>
        <v>99.490999999999985</v>
      </c>
    </row>
    <row r="303" spans="1:28">
      <c r="A303" s="2" t="s">
        <v>196</v>
      </c>
      <c r="B303" s="2" t="s">
        <v>238</v>
      </c>
      <c r="C303" s="2" t="s">
        <v>66</v>
      </c>
      <c r="D303" s="2" t="s">
        <v>20</v>
      </c>
      <c r="E303" s="2" t="s">
        <v>21</v>
      </c>
      <c r="F303" s="2" t="s">
        <v>534</v>
      </c>
      <c r="G303" s="5" t="s">
        <v>61</v>
      </c>
      <c r="H303" s="6">
        <v>42.1</v>
      </c>
      <c r="I303" s="6">
        <v>5.47</v>
      </c>
      <c r="J303" s="6">
        <v>1.77</v>
      </c>
      <c r="K303" s="2">
        <v>4.46</v>
      </c>
      <c r="L303" s="2">
        <v>11.57</v>
      </c>
      <c r="M303" s="6">
        <v>0.14000000000000001</v>
      </c>
      <c r="N303" s="6">
        <v>18.989999999999998</v>
      </c>
      <c r="O303" s="6">
        <v>7.29</v>
      </c>
      <c r="P303" s="6">
        <v>0.12</v>
      </c>
      <c r="Q303" s="6">
        <v>0.02</v>
      </c>
      <c r="R303" s="6">
        <v>0.19</v>
      </c>
      <c r="S303" s="6">
        <v>0.7</v>
      </c>
      <c r="T303" s="6">
        <v>0.36</v>
      </c>
      <c r="U303" s="6">
        <v>6.13</v>
      </c>
      <c r="V303" s="6"/>
      <c r="W303" s="6">
        <v>0.128</v>
      </c>
      <c r="X303" s="6">
        <v>1.4E-2</v>
      </c>
      <c r="Y303" s="6">
        <v>1.6E-2</v>
      </c>
      <c r="Z303" s="2">
        <v>0.33</v>
      </c>
      <c r="AA303" s="2">
        <v>0.05</v>
      </c>
      <c r="AB303" s="6">
        <f t="shared" si="4"/>
        <v>99.847999999999999</v>
      </c>
    </row>
    <row r="304" spans="1:28">
      <c r="A304" s="2" t="s">
        <v>196</v>
      </c>
      <c r="B304" s="2" t="s">
        <v>247</v>
      </c>
      <c r="C304" s="2" t="s">
        <v>1</v>
      </c>
      <c r="D304" s="2" t="s">
        <v>62</v>
      </c>
      <c r="E304" s="17" t="s">
        <v>19</v>
      </c>
      <c r="F304" s="2" t="s">
        <v>546</v>
      </c>
      <c r="G304" s="5" t="s">
        <v>63</v>
      </c>
      <c r="H304" s="6">
        <v>36.5</v>
      </c>
      <c r="I304" s="6">
        <v>2.7</v>
      </c>
      <c r="J304" s="6">
        <v>1.02</v>
      </c>
      <c r="K304" s="2">
        <v>9.67</v>
      </c>
      <c r="L304" s="2">
        <v>7.07</v>
      </c>
      <c r="M304" s="6">
        <v>0.21</v>
      </c>
      <c r="N304" s="6">
        <v>29.51</v>
      </c>
      <c r="O304" s="6">
        <v>1.51</v>
      </c>
      <c r="P304" s="6">
        <v>0.04</v>
      </c>
      <c r="Q304" s="6">
        <v>0.04</v>
      </c>
      <c r="R304" s="6">
        <v>0.09</v>
      </c>
      <c r="S304" s="6">
        <v>0.19</v>
      </c>
      <c r="T304" s="6">
        <v>0.52</v>
      </c>
      <c r="U304" s="6">
        <v>9.86</v>
      </c>
      <c r="V304" s="6"/>
      <c r="W304" s="6">
        <v>0.19600000000000001</v>
      </c>
      <c r="X304" s="6">
        <v>1.4999999999999999E-2</v>
      </c>
      <c r="Y304" s="6">
        <v>1.0999999999999999E-2</v>
      </c>
      <c r="Z304" s="2">
        <v>0.56000000000000005</v>
      </c>
      <c r="AA304" s="2">
        <v>0.03</v>
      </c>
      <c r="AB304" s="6">
        <f t="shared" si="4"/>
        <v>99.742000000000019</v>
      </c>
    </row>
    <row r="305" spans="1:28">
      <c r="A305" s="2" t="s">
        <v>196</v>
      </c>
      <c r="B305" s="2" t="s">
        <v>226</v>
      </c>
      <c r="C305" s="2" t="s">
        <v>1</v>
      </c>
      <c r="D305" s="2" t="s">
        <v>16</v>
      </c>
      <c r="E305" s="17" t="s">
        <v>19</v>
      </c>
      <c r="F305" s="2" t="s">
        <v>517</v>
      </c>
      <c r="G305" s="5" t="s">
        <v>233</v>
      </c>
      <c r="H305" s="6">
        <v>43.22</v>
      </c>
      <c r="I305" s="6">
        <v>12.29</v>
      </c>
      <c r="J305" s="6">
        <v>2.98</v>
      </c>
      <c r="K305" s="2">
        <v>2.0299999999999998</v>
      </c>
      <c r="L305" s="2">
        <v>15.35</v>
      </c>
      <c r="M305" s="6">
        <v>0.2</v>
      </c>
      <c r="N305" s="6">
        <v>4.99</v>
      </c>
      <c r="O305" s="6">
        <v>10.17</v>
      </c>
      <c r="P305" s="6">
        <v>2.2799999999999998</v>
      </c>
      <c r="Q305" s="6">
        <v>0.39</v>
      </c>
      <c r="R305" s="6">
        <v>0.44</v>
      </c>
      <c r="S305" s="6">
        <v>0.5</v>
      </c>
      <c r="T305" s="6">
        <v>0.37</v>
      </c>
      <c r="U305" s="6">
        <v>4.37</v>
      </c>
      <c r="V305" s="6"/>
      <c r="W305" s="6">
        <v>8.9999999999999993E-3</v>
      </c>
      <c r="X305" s="6">
        <v>7.0000000000000001E-3</v>
      </c>
      <c r="Y305" s="6">
        <v>5.0000000000000001E-3</v>
      </c>
      <c r="Z305" s="2">
        <v>1.4999999999999999E-2</v>
      </c>
      <c r="AA305" s="2">
        <v>4.8000000000000001E-2</v>
      </c>
      <c r="AB305" s="6">
        <f t="shared" si="4"/>
        <v>99.664000000000001</v>
      </c>
    </row>
    <row r="306" spans="1:28">
      <c r="A306" s="2" t="s">
        <v>196</v>
      </c>
      <c r="B306" s="2" t="s">
        <v>226</v>
      </c>
      <c r="C306" s="2" t="s">
        <v>1</v>
      </c>
      <c r="D306" s="2" t="s">
        <v>20</v>
      </c>
      <c r="E306" s="2" t="s">
        <v>21</v>
      </c>
      <c r="F306" s="2" t="s">
        <v>518</v>
      </c>
      <c r="G306" s="5" t="s">
        <v>234</v>
      </c>
      <c r="H306" s="6">
        <v>41.28</v>
      </c>
      <c r="I306" s="6">
        <v>8.56</v>
      </c>
      <c r="J306" s="6">
        <v>3.91</v>
      </c>
      <c r="K306" s="2">
        <v>3.3</v>
      </c>
      <c r="L306" s="2">
        <v>14.84</v>
      </c>
      <c r="M306" s="6">
        <v>0.17</v>
      </c>
      <c r="N306" s="6">
        <v>7.97</v>
      </c>
      <c r="O306" s="6">
        <v>14.1</v>
      </c>
      <c r="P306" s="6">
        <v>0.49</v>
      </c>
      <c r="Q306" s="6">
        <v>0.24</v>
      </c>
      <c r="R306" s="6">
        <v>0.19</v>
      </c>
      <c r="S306" s="6">
        <v>0.17</v>
      </c>
      <c r="T306" s="6">
        <v>0.35</v>
      </c>
      <c r="U306" s="6">
        <v>4.01</v>
      </c>
      <c r="V306" s="6"/>
      <c r="W306" s="6">
        <v>1.2999999999999999E-2</v>
      </c>
      <c r="X306" s="6">
        <v>0.01</v>
      </c>
      <c r="Y306" s="6">
        <v>3.0000000000000001E-3</v>
      </c>
      <c r="Z306" s="2">
        <v>3.5000000000000003E-2</v>
      </c>
      <c r="AA306" s="2">
        <v>0.09</v>
      </c>
      <c r="AB306" s="6">
        <f t="shared" si="4"/>
        <v>99.730999999999995</v>
      </c>
    </row>
    <row r="307" spans="1:28">
      <c r="A307" s="2" t="s">
        <v>196</v>
      </c>
      <c r="B307" s="2" t="s">
        <v>226</v>
      </c>
      <c r="C307" s="2" t="s">
        <v>1</v>
      </c>
      <c r="D307" s="2" t="s">
        <v>113</v>
      </c>
      <c r="E307" s="17" t="s">
        <v>23</v>
      </c>
      <c r="F307" s="2" t="s">
        <v>519</v>
      </c>
      <c r="G307" s="5" t="s">
        <v>235</v>
      </c>
      <c r="H307" s="6">
        <v>37.5</v>
      </c>
      <c r="I307" s="6">
        <v>2.68</v>
      </c>
      <c r="J307" s="6">
        <v>1.21</v>
      </c>
      <c r="K307" s="2">
        <v>8.44</v>
      </c>
      <c r="L307" s="2">
        <v>8.83</v>
      </c>
      <c r="M307" s="6">
        <v>0.19</v>
      </c>
      <c r="N307" s="6">
        <v>28.39</v>
      </c>
      <c r="O307" s="6">
        <v>2.12</v>
      </c>
      <c r="P307" s="6">
        <v>0.09</v>
      </c>
      <c r="Q307" s="6">
        <v>0.04</v>
      </c>
      <c r="R307" s="6">
        <v>0.08</v>
      </c>
      <c r="S307" s="6">
        <v>0.13</v>
      </c>
      <c r="T307" s="6">
        <v>0.2</v>
      </c>
      <c r="U307" s="6">
        <v>9.67</v>
      </c>
      <c r="V307" s="6"/>
      <c r="W307" s="6">
        <v>0.17</v>
      </c>
      <c r="X307" s="6">
        <v>1.7999999999999999E-2</v>
      </c>
      <c r="Y307" s="6">
        <v>1.7999999999999999E-2</v>
      </c>
      <c r="Z307" s="2">
        <v>0.56000000000000005</v>
      </c>
      <c r="AA307" s="2">
        <v>5.0000000000000001E-3</v>
      </c>
      <c r="AB307" s="6">
        <f t="shared" si="4"/>
        <v>100.34100000000001</v>
      </c>
    </row>
    <row r="308" spans="1:28">
      <c r="A308" s="2" t="s">
        <v>196</v>
      </c>
      <c r="B308" s="2" t="s">
        <v>226</v>
      </c>
      <c r="C308" s="2" t="s">
        <v>1</v>
      </c>
      <c r="D308" s="2" t="s">
        <v>62</v>
      </c>
      <c r="E308" s="17" t="s">
        <v>19</v>
      </c>
      <c r="F308" s="2" t="s">
        <v>520</v>
      </c>
      <c r="G308" s="5" t="s">
        <v>236</v>
      </c>
      <c r="H308" s="6">
        <v>37.46</v>
      </c>
      <c r="I308" s="6">
        <v>3.82</v>
      </c>
      <c r="J308" s="6">
        <v>1.36</v>
      </c>
      <c r="K308" s="2">
        <v>8.14</v>
      </c>
      <c r="L308" s="2">
        <v>8.59</v>
      </c>
      <c r="M308" s="6">
        <v>0.19</v>
      </c>
      <c r="N308" s="6">
        <v>26.55</v>
      </c>
      <c r="O308" s="6">
        <v>3.3</v>
      </c>
      <c r="P308" s="6">
        <v>0.21</v>
      </c>
      <c r="Q308" s="6">
        <v>7.0000000000000007E-2</v>
      </c>
      <c r="R308" s="6">
        <v>0.12</v>
      </c>
      <c r="S308" s="6">
        <v>0.32</v>
      </c>
      <c r="T308" s="6">
        <v>0.18</v>
      </c>
      <c r="U308" s="6">
        <v>8.6999999999999993</v>
      </c>
      <c r="V308" s="6"/>
      <c r="W308" s="6">
        <v>0.308</v>
      </c>
      <c r="X308" s="6">
        <v>1.6E-2</v>
      </c>
      <c r="Y308" s="6">
        <v>5.7000000000000002E-2</v>
      </c>
      <c r="Z308" s="2">
        <v>0.51</v>
      </c>
      <c r="AA308" s="2">
        <v>5.0000000000000001E-3</v>
      </c>
      <c r="AB308" s="6">
        <f t="shared" si="4"/>
        <v>99.906000000000006</v>
      </c>
    </row>
    <row r="309" spans="1:28">
      <c r="A309" s="2" t="s">
        <v>196</v>
      </c>
      <c r="B309" s="2" t="s">
        <v>226</v>
      </c>
      <c r="C309" s="2" t="s">
        <v>1</v>
      </c>
      <c r="D309" s="2" t="s">
        <v>16</v>
      </c>
      <c r="E309" s="17" t="s">
        <v>19</v>
      </c>
      <c r="F309" s="2" t="s">
        <v>521</v>
      </c>
      <c r="G309" s="5" t="s">
        <v>237</v>
      </c>
      <c r="H309" s="6">
        <v>41.7</v>
      </c>
      <c r="I309" s="6">
        <v>6.36</v>
      </c>
      <c r="J309" s="6">
        <v>3.7</v>
      </c>
      <c r="K309" s="2">
        <v>2.8</v>
      </c>
      <c r="L309" s="2">
        <v>14.5</v>
      </c>
      <c r="M309" s="6">
        <v>0.17</v>
      </c>
      <c r="N309" s="6">
        <v>11.43</v>
      </c>
      <c r="O309" s="6">
        <v>15.68</v>
      </c>
      <c r="P309" s="6">
        <v>0.27</v>
      </c>
      <c r="Q309" s="6">
        <v>0.02</v>
      </c>
      <c r="R309" s="6">
        <v>0.13</v>
      </c>
      <c r="S309" s="6">
        <v>0.63</v>
      </c>
      <c r="T309" s="6"/>
      <c r="U309" s="6">
        <v>3.26</v>
      </c>
      <c r="V309" s="6"/>
      <c r="W309" s="6">
        <v>2.1999999999999999E-2</v>
      </c>
      <c r="X309" s="6">
        <v>0.01</v>
      </c>
      <c r="Y309" s="6">
        <v>2.1000000000000001E-2</v>
      </c>
      <c r="Z309" s="2">
        <v>0.13</v>
      </c>
      <c r="AA309" s="2" t="s">
        <v>847</v>
      </c>
      <c r="AB309" s="6">
        <f t="shared" si="4"/>
        <v>100.833</v>
      </c>
    </row>
    <row r="310" spans="1:28">
      <c r="A310" s="2" t="s">
        <v>196</v>
      </c>
      <c r="B310" s="2" t="s">
        <v>226</v>
      </c>
      <c r="C310" s="2" t="s">
        <v>1</v>
      </c>
      <c r="D310" s="2" t="s">
        <v>113</v>
      </c>
      <c r="E310" s="17" t="s">
        <v>23</v>
      </c>
      <c r="F310" s="2" t="s">
        <v>522</v>
      </c>
      <c r="G310" s="5" t="s">
        <v>246</v>
      </c>
      <c r="H310" s="6">
        <v>37.380000000000003</v>
      </c>
      <c r="I310" s="6">
        <v>2.86</v>
      </c>
      <c r="J310" s="6">
        <v>1.0900000000000001</v>
      </c>
      <c r="K310" s="2">
        <v>8.75</v>
      </c>
      <c r="L310" s="2">
        <v>7.1</v>
      </c>
      <c r="M310" s="6">
        <v>0.19</v>
      </c>
      <c r="N310" s="6">
        <v>29.24</v>
      </c>
      <c r="O310" s="6">
        <v>3</v>
      </c>
      <c r="P310" s="6">
        <v>0.09</v>
      </c>
      <c r="Q310" s="6">
        <v>0.06</v>
      </c>
      <c r="R310" s="6">
        <v>7.0000000000000007E-2</v>
      </c>
      <c r="S310" s="6">
        <v>0.17</v>
      </c>
      <c r="T310" s="6">
        <v>0.28000000000000003</v>
      </c>
      <c r="U310" s="6">
        <v>9.27</v>
      </c>
      <c r="V310" s="6"/>
      <c r="W310" s="6">
        <v>0.223</v>
      </c>
      <c r="X310" s="6">
        <v>1.6E-2</v>
      </c>
      <c r="Y310" s="6">
        <v>2.9000000000000001E-2</v>
      </c>
      <c r="Z310" s="2">
        <v>0.46</v>
      </c>
      <c r="AA310" s="2">
        <v>5.0000000000000001E-3</v>
      </c>
      <c r="AB310" s="6">
        <f t="shared" si="4"/>
        <v>100.28299999999999</v>
      </c>
    </row>
    <row r="311" spans="1:28">
      <c r="A311" s="2" t="s">
        <v>196</v>
      </c>
      <c r="B311" s="2" t="s">
        <v>244</v>
      </c>
      <c r="C311" s="2" t="s">
        <v>1</v>
      </c>
      <c r="D311" s="2" t="s">
        <v>16</v>
      </c>
      <c r="E311" s="17" t="s">
        <v>19</v>
      </c>
      <c r="F311" s="2" t="s">
        <v>539</v>
      </c>
      <c r="G311" s="5" t="s">
        <v>92</v>
      </c>
      <c r="H311" s="6">
        <v>33.090000000000003</v>
      </c>
      <c r="I311" s="6">
        <v>2.2599999999999998</v>
      </c>
      <c r="J311" s="6">
        <v>0.95</v>
      </c>
      <c r="K311" s="2">
        <v>14.05</v>
      </c>
      <c r="L311" s="2">
        <v>8.42</v>
      </c>
      <c r="M311" s="6">
        <v>0.27</v>
      </c>
      <c r="N311" s="6">
        <v>27.47</v>
      </c>
      <c r="O311" s="6">
        <v>1.25</v>
      </c>
      <c r="P311" s="6">
        <v>0.11</v>
      </c>
      <c r="Q311" s="6">
        <v>0.1</v>
      </c>
      <c r="R311" s="6">
        <v>7.0000000000000007E-2</v>
      </c>
      <c r="S311" s="6">
        <v>3</v>
      </c>
      <c r="T311" s="6">
        <v>0.16</v>
      </c>
      <c r="U311" s="6">
        <v>8.91</v>
      </c>
      <c r="V311" s="6"/>
      <c r="W311" s="6">
        <v>0.63</v>
      </c>
      <c r="X311" s="6">
        <v>0.02</v>
      </c>
      <c r="Y311" s="6">
        <v>0.25</v>
      </c>
      <c r="Z311" s="2">
        <v>0.43</v>
      </c>
      <c r="AA311" s="2">
        <v>0.04</v>
      </c>
      <c r="AB311" s="6">
        <f t="shared" si="4"/>
        <v>101.48</v>
      </c>
    </row>
    <row r="312" spans="1:28">
      <c r="A312" s="2" t="s">
        <v>196</v>
      </c>
      <c r="B312" s="2" t="s">
        <v>200</v>
      </c>
      <c r="C312" s="2" t="s">
        <v>1</v>
      </c>
      <c r="D312" s="2" t="s">
        <v>62</v>
      </c>
      <c r="E312" s="17" t="s">
        <v>19</v>
      </c>
      <c r="F312" s="2" t="s">
        <v>505</v>
      </c>
      <c r="G312" s="5" t="s">
        <v>202</v>
      </c>
      <c r="H312" s="6">
        <v>45.85</v>
      </c>
      <c r="I312" s="6">
        <v>5.93</v>
      </c>
      <c r="J312" s="6">
        <v>1.88</v>
      </c>
      <c r="K312" s="2">
        <v>2.34</v>
      </c>
      <c r="L312" s="2">
        <v>12.03</v>
      </c>
      <c r="M312" s="6">
        <v>0.2</v>
      </c>
      <c r="N312" s="6">
        <v>16.09</v>
      </c>
      <c r="O312" s="6">
        <v>9.7200000000000006</v>
      </c>
      <c r="P312" s="6">
        <v>0.5</v>
      </c>
      <c r="Q312" s="6">
        <v>0.04</v>
      </c>
      <c r="R312" s="6">
        <v>0.1</v>
      </c>
      <c r="S312" s="6">
        <v>0.22</v>
      </c>
      <c r="T312" s="6">
        <v>0.14000000000000001</v>
      </c>
      <c r="U312" s="6">
        <v>4.0999999999999996</v>
      </c>
      <c r="V312" s="6"/>
      <c r="W312" s="6">
        <v>0.13400000000000001</v>
      </c>
      <c r="X312" s="6">
        <v>0.01</v>
      </c>
      <c r="Y312" s="6">
        <v>7.9000000000000001E-2</v>
      </c>
      <c r="Z312" s="2">
        <v>0.25</v>
      </c>
      <c r="AB312" s="6">
        <f t="shared" si="4"/>
        <v>99.613</v>
      </c>
    </row>
    <row r="313" spans="1:28">
      <c r="A313" s="2" t="s">
        <v>196</v>
      </c>
      <c r="B313" s="2" t="s">
        <v>200</v>
      </c>
      <c r="C313" s="2" t="s">
        <v>1</v>
      </c>
      <c r="D313" s="2" t="s">
        <v>113</v>
      </c>
      <c r="E313" s="17" t="s">
        <v>19</v>
      </c>
      <c r="F313" s="2" t="s">
        <v>506</v>
      </c>
      <c r="G313" s="5" t="s">
        <v>203</v>
      </c>
      <c r="H313" s="6">
        <v>36.39</v>
      </c>
      <c r="I313" s="6">
        <v>2.31</v>
      </c>
      <c r="J313" s="6">
        <v>0.84</v>
      </c>
      <c r="K313" s="2">
        <v>8.57</v>
      </c>
      <c r="L313" s="2">
        <v>7.32</v>
      </c>
      <c r="M313" s="6">
        <v>0.16</v>
      </c>
      <c r="N313" s="6">
        <v>30.5</v>
      </c>
      <c r="O313" s="6">
        <v>0.64</v>
      </c>
      <c r="P313" s="6">
        <v>7.0000000000000007E-2</v>
      </c>
      <c r="Q313" s="6">
        <v>0.05</v>
      </c>
      <c r="R313" s="6">
        <v>0.06</v>
      </c>
      <c r="S313" s="6">
        <v>0.3</v>
      </c>
      <c r="T313" s="6">
        <v>0.49</v>
      </c>
      <c r="U313" s="6">
        <v>10.89</v>
      </c>
      <c r="V313" s="6"/>
      <c r="W313" s="6">
        <v>0.41199999999999998</v>
      </c>
      <c r="X313" s="6">
        <v>1.6E-2</v>
      </c>
      <c r="Y313" s="6">
        <v>6.9000000000000006E-2</v>
      </c>
      <c r="Z313" s="2">
        <v>0.55000000000000004</v>
      </c>
      <c r="AA313" s="2">
        <v>3.5000000000000003E-2</v>
      </c>
      <c r="AB313" s="6">
        <f t="shared" si="4"/>
        <v>99.671999999999997</v>
      </c>
    </row>
    <row r="314" spans="1:28">
      <c r="A314" s="2" t="s">
        <v>196</v>
      </c>
      <c r="B314" s="2" t="s">
        <v>200</v>
      </c>
      <c r="C314" s="2" t="s">
        <v>1</v>
      </c>
      <c r="D314" s="2" t="s">
        <v>62</v>
      </c>
      <c r="E314" s="17" t="s">
        <v>19</v>
      </c>
      <c r="F314" s="2" t="s">
        <v>507</v>
      </c>
      <c r="G314" s="2" t="s">
        <v>123</v>
      </c>
      <c r="H314" s="6">
        <v>43.36</v>
      </c>
      <c r="I314" s="6">
        <v>4.45</v>
      </c>
      <c r="J314" s="6">
        <v>1.46</v>
      </c>
      <c r="K314" s="2">
        <v>2.72</v>
      </c>
      <c r="L314" s="2">
        <v>10.6</v>
      </c>
      <c r="M314" s="6">
        <v>0.16</v>
      </c>
      <c r="N314" s="6">
        <v>18.579999999999998</v>
      </c>
      <c r="O314" s="6">
        <v>11.8</v>
      </c>
      <c r="P314" s="6">
        <v>0.2</v>
      </c>
      <c r="Q314" s="6">
        <v>0.02</v>
      </c>
      <c r="R314" s="6">
        <v>0.11</v>
      </c>
      <c r="S314" s="6">
        <v>0.16</v>
      </c>
      <c r="T314" s="6">
        <v>0.25</v>
      </c>
      <c r="U314" s="6">
        <v>5.2</v>
      </c>
      <c r="V314" s="6"/>
      <c r="W314" s="6">
        <v>8.2000000000000003E-2</v>
      </c>
      <c r="X314" s="6">
        <v>0.01</v>
      </c>
      <c r="Y314" s="6">
        <v>0.03</v>
      </c>
      <c r="Z314" s="2">
        <v>0.26</v>
      </c>
      <c r="AA314" s="2">
        <v>6.3E-2</v>
      </c>
      <c r="AB314" s="6">
        <f t="shared" si="4"/>
        <v>99.515000000000001</v>
      </c>
    </row>
    <row r="315" spans="1:28">
      <c r="A315" s="2" t="s">
        <v>196</v>
      </c>
      <c r="B315" s="2" t="s">
        <v>206</v>
      </c>
      <c r="C315" s="2" t="s">
        <v>108</v>
      </c>
      <c r="D315" s="2" t="s">
        <v>16</v>
      </c>
      <c r="E315" s="17" t="s">
        <v>19</v>
      </c>
      <c r="F315" s="2" t="s">
        <v>18</v>
      </c>
      <c r="G315" s="5" t="s">
        <v>223</v>
      </c>
      <c r="H315" s="6">
        <v>36.39</v>
      </c>
      <c r="I315" s="6">
        <v>2.4700000000000002</v>
      </c>
      <c r="J315" s="6">
        <v>0.65</v>
      </c>
      <c r="K315" s="2">
        <v>9.8800000000000008</v>
      </c>
      <c r="L315" s="2">
        <v>6.65</v>
      </c>
      <c r="M315" s="6">
        <v>0.15</v>
      </c>
      <c r="N315" s="6">
        <v>30.4</v>
      </c>
      <c r="O315" s="6">
        <v>0.23</v>
      </c>
      <c r="P315" s="6">
        <v>0.02</v>
      </c>
      <c r="Q315" s="6">
        <v>0.02</v>
      </c>
      <c r="R315" s="6"/>
      <c r="S315" s="6">
        <v>0.57999999999999996</v>
      </c>
      <c r="T315" s="6">
        <v>0.41</v>
      </c>
      <c r="U315" s="6">
        <v>10.99</v>
      </c>
      <c r="V315" s="6"/>
      <c r="W315" s="6">
        <v>0.45</v>
      </c>
      <c r="X315" s="6">
        <v>1.9E-2</v>
      </c>
      <c r="Y315" s="6">
        <v>0.13</v>
      </c>
      <c r="Z315" s="2">
        <v>0.55000000000000004</v>
      </c>
      <c r="AB315" s="6">
        <f t="shared" si="4"/>
        <v>99.98899999999999</v>
      </c>
    </row>
    <row r="316" spans="1:28">
      <c r="A316" s="2" t="s">
        <v>196</v>
      </c>
      <c r="B316" s="2" t="s">
        <v>206</v>
      </c>
      <c r="C316" s="2" t="s">
        <v>108</v>
      </c>
      <c r="D316" s="2" t="s">
        <v>16</v>
      </c>
      <c r="E316" s="17" t="s">
        <v>19</v>
      </c>
      <c r="F316" s="2" t="s">
        <v>18</v>
      </c>
      <c r="G316" s="5" t="s">
        <v>224</v>
      </c>
      <c r="H316" s="6">
        <v>38.4</v>
      </c>
      <c r="I316" s="6">
        <v>3.8</v>
      </c>
      <c r="J316" s="6">
        <v>1.2</v>
      </c>
      <c r="K316" s="2">
        <v>7</v>
      </c>
      <c r="L316" s="2">
        <v>8.81</v>
      </c>
      <c r="M316" s="6">
        <v>0.19</v>
      </c>
      <c r="N316" s="6">
        <v>26.47</v>
      </c>
      <c r="O316" s="6">
        <v>3.8</v>
      </c>
      <c r="P316" s="6">
        <v>0.12</v>
      </c>
      <c r="Q316" s="6">
        <v>0.04</v>
      </c>
      <c r="R316" s="6">
        <v>0.13</v>
      </c>
      <c r="S316" s="6">
        <v>0.2</v>
      </c>
      <c r="T316" s="6">
        <v>0.37</v>
      </c>
      <c r="U316" s="6">
        <v>8.25</v>
      </c>
      <c r="V316" s="6"/>
      <c r="W316" s="6">
        <v>0.222</v>
      </c>
      <c r="X316" s="6">
        <v>1.6E-2</v>
      </c>
      <c r="Y316" s="6">
        <v>2.1999999999999999E-2</v>
      </c>
      <c r="Z316" s="2">
        <v>0.51</v>
      </c>
      <c r="AA316" s="2">
        <v>3.5999999999999997E-2</v>
      </c>
      <c r="AB316" s="6">
        <f t="shared" si="4"/>
        <v>99.586000000000027</v>
      </c>
    </row>
    <row r="317" spans="1:28">
      <c r="A317" s="2" t="s">
        <v>196</v>
      </c>
      <c r="B317" s="2" t="s">
        <v>206</v>
      </c>
      <c r="C317" s="2" t="s">
        <v>108</v>
      </c>
      <c r="D317" s="2" t="s">
        <v>16</v>
      </c>
      <c r="E317" s="17" t="s">
        <v>19</v>
      </c>
      <c r="F317" s="2" t="s">
        <v>18</v>
      </c>
      <c r="G317" s="5" t="s">
        <v>225</v>
      </c>
      <c r="H317" s="6">
        <v>37.39</v>
      </c>
      <c r="I317" s="6">
        <v>2.68</v>
      </c>
      <c r="J317" s="6">
        <v>0.85</v>
      </c>
      <c r="K317" s="2">
        <v>7.78</v>
      </c>
      <c r="L317" s="2">
        <v>7.3</v>
      </c>
      <c r="M317" s="6">
        <v>0.18</v>
      </c>
      <c r="N317" s="6">
        <v>29.32</v>
      </c>
      <c r="O317" s="6">
        <v>3.1</v>
      </c>
      <c r="P317" s="6">
        <v>7.0000000000000007E-2</v>
      </c>
      <c r="Q317" s="6">
        <v>0.06</v>
      </c>
      <c r="R317" s="6">
        <v>0.08</v>
      </c>
      <c r="S317" s="6">
        <v>0.24</v>
      </c>
      <c r="T317" s="6">
        <v>0.3</v>
      </c>
      <c r="U317" s="6">
        <v>9.73</v>
      </c>
      <c r="V317" s="6"/>
      <c r="W317" s="6">
        <v>0.25</v>
      </c>
      <c r="X317" s="6">
        <v>1.6E-2</v>
      </c>
      <c r="Y317" s="6">
        <v>0.03</v>
      </c>
      <c r="Z317" s="2">
        <v>0.56999999999999995</v>
      </c>
      <c r="AA317" s="2">
        <v>2.4E-2</v>
      </c>
      <c r="AB317" s="6">
        <f t="shared" si="4"/>
        <v>99.969999999999985</v>
      </c>
    </row>
    <row r="318" spans="1:28">
      <c r="A318" s="2" t="s">
        <v>196</v>
      </c>
      <c r="B318" s="2" t="s">
        <v>206</v>
      </c>
      <c r="C318" s="2" t="s">
        <v>108</v>
      </c>
      <c r="D318" s="2" t="s">
        <v>16</v>
      </c>
      <c r="E318" s="17" t="s">
        <v>19</v>
      </c>
      <c r="F318" s="2" t="s">
        <v>18</v>
      </c>
      <c r="G318" s="5" t="s">
        <v>193</v>
      </c>
      <c r="H318" s="6">
        <v>39.46</v>
      </c>
      <c r="I318" s="6">
        <v>9</v>
      </c>
      <c r="J318" s="6">
        <v>2.74</v>
      </c>
      <c r="K318" s="2">
        <v>1.7</v>
      </c>
      <c r="L318" s="2">
        <v>14.23</v>
      </c>
      <c r="M318" s="6">
        <v>0.21</v>
      </c>
      <c r="N318" s="6">
        <v>15.79</v>
      </c>
      <c r="O318" s="6">
        <v>8.7200000000000006</v>
      </c>
      <c r="P318" s="6">
        <v>0.12</v>
      </c>
      <c r="Q318" s="6">
        <v>0.02</v>
      </c>
      <c r="R318" s="6">
        <v>0.25</v>
      </c>
      <c r="S318" s="6">
        <v>0.04</v>
      </c>
      <c r="T318" s="6"/>
      <c r="U318" s="6">
        <v>6.3</v>
      </c>
      <c r="V318" s="6"/>
      <c r="W318" s="6">
        <v>8.3000000000000004E-2</v>
      </c>
      <c r="X318" s="6">
        <v>1.0999999999999999E-2</v>
      </c>
      <c r="Y318" s="6">
        <v>2.8000000000000001E-2</v>
      </c>
      <c r="Z318" s="2">
        <v>0.23</v>
      </c>
      <c r="AA318" s="2">
        <v>0.08</v>
      </c>
      <c r="AB318" s="6">
        <f t="shared" si="4"/>
        <v>99.012</v>
      </c>
    </row>
    <row r="319" spans="1:28">
      <c r="A319" s="2" t="s">
        <v>196</v>
      </c>
      <c r="B319" s="2" t="s">
        <v>204</v>
      </c>
      <c r="C319" s="2" t="s">
        <v>108</v>
      </c>
      <c r="D319" s="2" t="s">
        <v>113</v>
      </c>
      <c r="E319" s="17" t="s">
        <v>23</v>
      </c>
      <c r="F319" s="2" t="s">
        <v>18</v>
      </c>
      <c r="G319" s="5" t="s">
        <v>195</v>
      </c>
      <c r="H319" s="6">
        <v>38.18</v>
      </c>
      <c r="I319" s="6">
        <v>3.07</v>
      </c>
      <c r="J319" s="6">
        <v>1.04</v>
      </c>
      <c r="K319" s="2">
        <v>9.32</v>
      </c>
      <c r="L319" s="2">
        <v>7.87</v>
      </c>
      <c r="M319" s="6">
        <v>0.21</v>
      </c>
      <c r="N319" s="6">
        <v>27.09</v>
      </c>
      <c r="O319" s="6">
        <v>2.38</v>
      </c>
      <c r="P319" s="6">
        <v>0.12</v>
      </c>
      <c r="Q319" s="6">
        <v>0.11</v>
      </c>
      <c r="R319" s="6">
        <v>0.08</v>
      </c>
      <c r="S319" s="6">
        <v>0.12</v>
      </c>
      <c r="T319" s="6">
        <v>2.1</v>
      </c>
      <c r="U319" s="6">
        <v>7.4</v>
      </c>
      <c r="V319" s="6"/>
      <c r="W319" s="6">
        <v>0.17</v>
      </c>
      <c r="X319" s="6">
        <v>1.4999999999999999E-2</v>
      </c>
      <c r="Y319" s="6">
        <v>2.7E-2</v>
      </c>
      <c r="Z319" s="2">
        <v>0.43</v>
      </c>
      <c r="AA319" s="2">
        <v>0.05</v>
      </c>
      <c r="AB319" s="6">
        <f t="shared" si="4"/>
        <v>99.782000000000011</v>
      </c>
    </row>
    <row r="320" spans="1:28">
      <c r="A320" s="2" t="s">
        <v>196</v>
      </c>
      <c r="B320" s="2" t="s">
        <v>206</v>
      </c>
      <c r="C320" s="2" t="s">
        <v>108</v>
      </c>
      <c r="D320" s="17" t="s">
        <v>60</v>
      </c>
      <c r="E320" s="17" t="s">
        <v>23</v>
      </c>
      <c r="F320" s="2" t="s">
        <v>18</v>
      </c>
      <c r="G320" s="5" t="s">
        <v>253</v>
      </c>
      <c r="H320" s="6">
        <v>40.67</v>
      </c>
      <c r="I320" s="6">
        <v>7.93</v>
      </c>
      <c r="J320" s="6">
        <v>2.4</v>
      </c>
      <c r="K320" s="2">
        <v>2.93</v>
      </c>
      <c r="L320" s="2">
        <v>12.39</v>
      </c>
      <c r="M320" s="6">
        <v>0.215</v>
      </c>
      <c r="N320" s="6">
        <v>17.98</v>
      </c>
      <c r="O320" s="6">
        <v>8.92</v>
      </c>
      <c r="P320" s="6">
        <v>0.11</v>
      </c>
      <c r="Q320" s="6">
        <v>0.02</v>
      </c>
      <c r="R320" s="6">
        <v>0.18</v>
      </c>
      <c r="S320" s="6">
        <v>0.8</v>
      </c>
      <c r="T320" s="6">
        <v>0.06</v>
      </c>
      <c r="U320" s="6">
        <v>5.31</v>
      </c>
      <c r="V320" s="6"/>
      <c r="W320" s="6">
        <v>6.7000000000000004E-2</v>
      </c>
      <c r="X320" s="6">
        <v>1.2E-2</v>
      </c>
      <c r="Y320" s="6">
        <v>1.9E-2</v>
      </c>
      <c r="Z320" s="2">
        <v>0.23</v>
      </c>
      <c r="AA320" s="2">
        <v>2.9000000000000001E-2</v>
      </c>
      <c r="AB320" s="6">
        <f t="shared" si="4"/>
        <v>100.27200000000001</v>
      </c>
    </row>
    <row r="321" spans="1:28">
      <c r="A321" s="2" t="s">
        <v>14</v>
      </c>
      <c r="B321" s="2" t="s">
        <v>65</v>
      </c>
      <c r="C321" s="2" t="s">
        <v>66</v>
      </c>
      <c r="D321" s="2" t="s">
        <v>16</v>
      </c>
      <c r="E321" s="17" t="s">
        <v>70</v>
      </c>
      <c r="F321" s="2" t="s">
        <v>67</v>
      </c>
      <c r="G321" s="5" t="s">
        <v>259</v>
      </c>
      <c r="H321" s="6">
        <v>37.100668145072497</v>
      </c>
      <c r="I321" s="6">
        <v>14.892429832463135</v>
      </c>
      <c r="J321" s="6">
        <v>1.25897885129383</v>
      </c>
      <c r="L321" s="6">
        <v>4.4521415432004776</v>
      </c>
      <c r="M321" s="6">
        <v>0.12471174114791399</v>
      </c>
      <c r="N321" s="6">
        <v>5.3301832444241439</v>
      </c>
      <c r="O321" s="6">
        <v>33.125658086569146</v>
      </c>
      <c r="P321" s="6">
        <v>1</v>
      </c>
      <c r="Q321" s="6">
        <v>0.1</v>
      </c>
      <c r="R321" s="6">
        <v>0.12552661526808251</v>
      </c>
      <c r="S321" s="6"/>
      <c r="T321" s="6"/>
      <c r="U321" s="6"/>
      <c r="V321" s="6">
        <v>2.99</v>
      </c>
      <c r="W321" s="6"/>
      <c r="X321" s="6"/>
      <c r="Y321" s="6"/>
      <c r="AB321" s="6">
        <f t="shared" si="4"/>
        <v>100.50029805943922</v>
      </c>
    </row>
    <row r="322" spans="1:28">
      <c r="A322" s="2" t="s">
        <v>14</v>
      </c>
      <c r="B322" s="2" t="s">
        <v>65</v>
      </c>
      <c r="C322" s="2" t="s">
        <v>66</v>
      </c>
      <c r="D322" s="2" t="s">
        <v>16</v>
      </c>
      <c r="E322" s="17" t="s">
        <v>70</v>
      </c>
      <c r="F322" s="2" t="s">
        <v>67</v>
      </c>
      <c r="G322" s="5" t="s">
        <v>260</v>
      </c>
      <c r="H322" s="6">
        <v>37.034296101239399</v>
      </c>
      <c r="I322" s="6">
        <v>10.340624133915354</v>
      </c>
      <c r="J322" s="6">
        <v>4.2383324518270395</v>
      </c>
      <c r="L322" s="6">
        <v>11.240633683476474</v>
      </c>
      <c r="M322" s="6">
        <v>0.3301110374762003</v>
      </c>
      <c r="N322" s="6">
        <v>10.348098036552226</v>
      </c>
      <c r="O322" s="6">
        <v>21.987642940689923</v>
      </c>
      <c r="P322" s="6">
        <v>1</v>
      </c>
      <c r="Q322" s="6">
        <v>0.1</v>
      </c>
      <c r="R322" s="6">
        <v>0.31214990496482853</v>
      </c>
      <c r="S322" s="6"/>
      <c r="T322" s="6"/>
      <c r="U322" s="6"/>
      <c r="V322" s="6">
        <v>3.78</v>
      </c>
      <c r="W322" s="6"/>
      <c r="X322" s="6"/>
      <c r="Y322" s="6"/>
      <c r="AB322" s="6">
        <f t="shared" si="4"/>
        <v>100.71188829014145</v>
      </c>
    </row>
    <row r="323" spans="1:28">
      <c r="A323" s="2" t="s">
        <v>14</v>
      </c>
      <c r="B323" s="2" t="s">
        <v>65</v>
      </c>
      <c r="C323" s="2" t="s">
        <v>66</v>
      </c>
      <c r="D323" s="2" t="s">
        <v>16</v>
      </c>
      <c r="E323" s="17" t="s">
        <v>70</v>
      </c>
      <c r="F323" s="2" t="s">
        <v>67</v>
      </c>
      <c r="G323" s="5" t="s">
        <v>261</v>
      </c>
      <c r="H323" s="6">
        <v>36.643128364273423</v>
      </c>
      <c r="I323" s="6">
        <v>1.5185651007847412</v>
      </c>
      <c r="J323" s="6">
        <v>2.5608576513595431E-2</v>
      </c>
      <c r="L323" s="6">
        <v>11.092271692651673</v>
      </c>
      <c r="M323" s="6">
        <v>0.22798182864067559</v>
      </c>
      <c r="N323" s="6">
        <v>38.520582689830945</v>
      </c>
      <c r="O323" s="6">
        <v>0.26835827761430858</v>
      </c>
      <c r="P323" s="6">
        <v>1</v>
      </c>
      <c r="Q323" s="6">
        <v>0.1</v>
      </c>
      <c r="R323" s="6">
        <v>1.775525463943638E-2</v>
      </c>
      <c r="S323" s="6"/>
      <c r="T323" s="6"/>
      <c r="U323" s="6"/>
      <c r="V323" s="6">
        <v>11.32</v>
      </c>
      <c r="W323" s="6"/>
      <c r="X323" s="6"/>
      <c r="Y323" s="6"/>
      <c r="AB323" s="6">
        <f t="shared" si="4"/>
        <v>100.73425178494878</v>
      </c>
    </row>
    <row r="324" spans="1:28">
      <c r="A324" s="2" t="s">
        <v>14</v>
      </c>
      <c r="B324" s="2" t="s">
        <v>65</v>
      </c>
      <c r="C324" s="2" t="s">
        <v>66</v>
      </c>
      <c r="D324" s="2" t="s">
        <v>16</v>
      </c>
      <c r="E324" s="2" t="s">
        <v>71</v>
      </c>
      <c r="F324" s="2" t="s">
        <v>67</v>
      </c>
      <c r="G324" s="5" t="s">
        <v>262</v>
      </c>
      <c r="H324" s="6">
        <v>39.641322626600868</v>
      </c>
      <c r="I324" s="6">
        <v>1.3537724383634633</v>
      </c>
      <c r="J324" s="6">
        <v>5.102781746106639E-2</v>
      </c>
      <c r="L324" s="6">
        <v>11.108907180214537</v>
      </c>
      <c r="M324" s="6">
        <v>0.18074950827859904</v>
      </c>
      <c r="N324" s="6">
        <v>34.759172221000213</v>
      </c>
      <c r="O324" s="6">
        <v>1.6546145093355502</v>
      </c>
      <c r="P324" s="6">
        <v>1</v>
      </c>
      <c r="Q324" s="6">
        <v>0.1</v>
      </c>
      <c r="R324" s="6">
        <v>4.614104874117745E-2</v>
      </c>
      <c r="S324" s="6"/>
      <c r="T324" s="6"/>
      <c r="U324" s="6"/>
      <c r="V324" s="6">
        <v>10.95</v>
      </c>
      <c r="W324" s="6"/>
      <c r="X324" s="6"/>
      <c r="Y324" s="6"/>
      <c r="AB324" s="6">
        <f t="shared" ref="AB324:AB326" si="5">SUM(H324:AA324)</f>
        <v>100.84570734999548</v>
      </c>
    </row>
    <row r="325" spans="1:28">
      <c r="A325" s="2" t="s">
        <v>14</v>
      </c>
      <c r="B325" s="2" t="s">
        <v>65</v>
      </c>
      <c r="C325" s="2" t="s">
        <v>66</v>
      </c>
      <c r="D325" s="2" t="s">
        <v>16</v>
      </c>
      <c r="E325" s="2" t="s">
        <v>72</v>
      </c>
      <c r="F325" s="2" t="s">
        <v>67</v>
      </c>
      <c r="G325" s="5" t="s">
        <v>278</v>
      </c>
      <c r="H325" s="6">
        <v>43.587768745290632</v>
      </c>
      <c r="I325" s="6">
        <v>1.2004559231054672</v>
      </c>
      <c r="J325" s="6">
        <v>3.8981090756146627E-2</v>
      </c>
      <c r="L325" s="6">
        <v>9.524799345751644</v>
      </c>
      <c r="M325" s="6">
        <v>0.19211662255566192</v>
      </c>
      <c r="N325" s="6">
        <v>29.874780233593295</v>
      </c>
      <c r="O325" s="6">
        <v>6.5985215426136277</v>
      </c>
      <c r="P325" s="6">
        <v>1</v>
      </c>
      <c r="Q325" s="6">
        <v>0.1</v>
      </c>
      <c r="R325" s="6">
        <v>7.3154673072948206E-2</v>
      </c>
      <c r="S325" s="6"/>
      <c r="T325" s="6"/>
      <c r="U325" s="6"/>
      <c r="V325" s="6">
        <v>8.67</v>
      </c>
      <c r="W325" s="6"/>
      <c r="X325" s="6"/>
      <c r="Y325" s="6"/>
      <c r="AB325" s="6">
        <f t="shared" si="5"/>
        <v>100.86057817673941</v>
      </c>
    </row>
    <row r="326" spans="1:28">
      <c r="A326" s="2" t="s">
        <v>14</v>
      </c>
      <c r="B326" s="2" t="s">
        <v>65</v>
      </c>
      <c r="C326" s="2" t="s">
        <v>66</v>
      </c>
      <c r="D326" s="2" t="s">
        <v>16</v>
      </c>
      <c r="E326" s="2" t="s">
        <v>73</v>
      </c>
      <c r="F326" s="2" t="s">
        <v>67</v>
      </c>
      <c r="G326" s="5" t="s">
        <v>279</v>
      </c>
      <c r="H326" s="6">
        <v>38.914808910290986</v>
      </c>
      <c r="I326" s="6">
        <v>1.2372208814082086</v>
      </c>
      <c r="J326" s="6">
        <v>3.0656101709103011E-2</v>
      </c>
      <c r="L326" s="6">
        <v>4.7952465484588673</v>
      </c>
      <c r="M326" s="6">
        <v>5.5324863216970235E-2</v>
      </c>
      <c r="N326" s="6">
        <v>41.005785075255559</v>
      </c>
      <c r="O326" s="6">
        <v>0.32928314265512704</v>
      </c>
      <c r="P326" s="6">
        <v>1</v>
      </c>
      <c r="Q326" s="6">
        <v>0.1</v>
      </c>
      <c r="R326" s="6">
        <v>0.01</v>
      </c>
      <c r="S326" s="6"/>
      <c r="T326" s="6"/>
      <c r="U326" s="6"/>
      <c r="V326" s="6">
        <v>13.36</v>
      </c>
      <c r="W326" s="6"/>
      <c r="X326" s="6"/>
      <c r="Y326" s="6"/>
      <c r="AB326" s="6">
        <f t="shared" si="5"/>
        <v>100.83832552299482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AC78-B645-428D-A029-CBB62C927BD9}">
  <dimension ref="A1:AZ211"/>
  <sheetViews>
    <sheetView zoomScale="70" zoomScaleNormal="70" workbookViewId="0">
      <pane ySplit="828" activePane="bottomLeft"/>
      <selection sqref="A1:XFD1048576"/>
      <selection pane="bottomLeft" activeCell="D9" sqref="D9"/>
    </sheetView>
  </sheetViews>
  <sheetFormatPr defaultColWidth="8.6640625" defaultRowHeight="14.4"/>
  <cols>
    <col min="1" max="1" width="25.44140625" style="6" customWidth="1"/>
    <col min="2" max="2" width="21.6640625" style="6" customWidth="1"/>
    <col min="3" max="3" width="28.33203125" style="6" customWidth="1"/>
    <col min="4" max="4" width="25.109375" style="6" customWidth="1"/>
    <col min="5" max="5" width="22.6640625" style="6" customWidth="1"/>
    <col min="6" max="6" width="23.5546875" style="6" customWidth="1"/>
    <col min="7" max="7" width="11" style="6" customWidth="1"/>
    <col min="8" max="8" width="11" style="6" hidden="1" customWidth="1"/>
    <col min="9" max="22" width="8.6640625" style="6"/>
    <col min="23" max="23" width="13.5546875" style="6" customWidth="1"/>
    <col min="24" max="24" width="13.109375" style="6" customWidth="1"/>
    <col min="25" max="25" width="13.44140625" style="6" customWidth="1"/>
    <col min="26" max="26" width="15.77734375" style="6" customWidth="1"/>
    <col min="27" max="27" width="13.88671875" style="6" customWidth="1"/>
    <col min="28" max="29" width="8.88671875" style="6" bestFit="1" customWidth="1"/>
    <col min="30" max="30" width="10.109375" style="6" customWidth="1"/>
    <col min="31" max="31" width="10.109375" style="6" bestFit="1" customWidth="1"/>
    <col min="32" max="32" width="8.88671875" style="6" bestFit="1" customWidth="1"/>
    <col min="33" max="33" width="10.109375" style="6" bestFit="1" customWidth="1"/>
    <col min="34" max="50" width="8.88671875" style="6" bestFit="1" customWidth="1"/>
    <col min="51" max="16384" width="8.6640625" style="6"/>
  </cols>
  <sheetData>
    <row r="1" spans="1:52">
      <c r="A1" s="12" t="s">
        <v>722</v>
      </c>
    </row>
    <row r="2" spans="1:52" s="23" customFormat="1" ht="15.6">
      <c r="A2" s="10" t="s">
        <v>0</v>
      </c>
      <c r="B2" s="15" t="s">
        <v>551</v>
      </c>
      <c r="C2" s="10" t="s">
        <v>1</v>
      </c>
      <c r="D2" s="10" t="s">
        <v>2</v>
      </c>
      <c r="E2" s="10" t="s">
        <v>3</v>
      </c>
      <c r="F2" s="15" t="s">
        <v>4</v>
      </c>
      <c r="G2" s="16" t="s">
        <v>5</v>
      </c>
      <c r="H2" s="10" t="s">
        <v>723</v>
      </c>
      <c r="I2" s="23" t="s">
        <v>564</v>
      </c>
      <c r="J2" s="23" t="s">
        <v>565</v>
      </c>
      <c r="K2" s="23" t="s">
        <v>566</v>
      </c>
      <c r="L2" s="23" t="s">
        <v>567</v>
      </c>
      <c r="M2" s="23" t="s">
        <v>568</v>
      </c>
      <c r="N2" s="23" t="s">
        <v>569</v>
      </c>
      <c r="O2" s="23" t="s">
        <v>570</v>
      </c>
      <c r="P2" s="23" t="s">
        <v>571</v>
      </c>
      <c r="Q2" s="23" t="s">
        <v>572</v>
      </c>
      <c r="R2" s="23" t="s">
        <v>573</v>
      </c>
      <c r="S2" s="23" t="s">
        <v>574</v>
      </c>
      <c r="T2" s="23" t="s">
        <v>575</v>
      </c>
      <c r="U2" s="23" t="s">
        <v>576</v>
      </c>
      <c r="V2" s="23" t="s">
        <v>577</v>
      </c>
      <c r="W2" s="23" t="s">
        <v>724</v>
      </c>
      <c r="X2" s="23" t="s">
        <v>725</v>
      </c>
      <c r="Y2" s="23" t="s">
        <v>726</v>
      </c>
      <c r="Z2" s="23" t="s">
        <v>727</v>
      </c>
      <c r="AA2" s="23" t="s">
        <v>728</v>
      </c>
      <c r="AB2" s="23" t="s">
        <v>9</v>
      </c>
      <c r="AC2" s="23" t="s">
        <v>729</v>
      </c>
      <c r="AD2" s="23" t="s">
        <v>730</v>
      </c>
      <c r="AE2" s="23" t="s">
        <v>731</v>
      </c>
      <c r="AF2" s="23" t="s">
        <v>732</v>
      </c>
      <c r="AG2" s="23" t="s">
        <v>733</v>
      </c>
      <c r="AH2" s="23" t="s">
        <v>734</v>
      </c>
      <c r="AI2" s="23" t="s">
        <v>735</v>
      </c>
      <c r="AJ2" s="23" t="s">
        <v>736</v>
      </c>
      <c r="AK2" s="23" t="s">
        <v>737</v>
      </c>
      <c r="AL2" s="23" t="s">
        <v>738</v>
      </c>
      <c r="AM2" s="23" t="s">
        <v>739</v>
      </c>
      <c r="AN2" s="23" t="s">
        <v>740</v>
      </c>
      <c r="AO2" s="23" t="s">
        <v>741</v>
      </c>
      <c r="AP2" s="23" t="s">
        <v>742</v>
      </c>
      <c r="AQ2" s="23" t="s">
        <v>743</v>
      </c>
      <c r="AR2" s="23" t="s">
        <v>744</v>
      </c>
      <c r="AS2" s="23" t="s">
        <v>745</v>
      </c>
      <c r="AT2" s="23" t="s">
        <v>746</v>
      </c>
      <c r="AU2" s="23" t="s">
        <v>747</v>
      </c>
      <c r="AV2" s="23" t="s">
        <v>748</v>
      </c>
      <c r="AW2" s="23" t="s">
        <v>749</v>
      </c>
      <c r="AX2" s="23" t="s">
        <v>750</v>
      </c>
    </row>
    <row r="3" spans="1:52">
      <c r="A3" s="2" t="s">
        <v>196</v>
      </c>
      <c r="B3" s="2" t="s">
        <v>247</v>
      </c>
      <c r="C3" s="2" t="s">
        <v>1</v>
      </c>
      <c r="D3" s="2" t="s">
        <v>20</v>
      </c>
      <c r="E3" s="6" t="s">
        <v>21</v>
      </c>
      <c r="F3" s="2" t="s">
        <v>67</v>
      </c>
      <c r="G3" s="24">
        <v>6</v>
      </c>
      <c r="H3" s="24"/>
      <c r="I3" s="6">
        <v>3.17</v>
      </c>
      <c r="J3" s="6">
        <v>8.9</v>
      </c>
      <c r="K3" s="6">
        <v>1.26</v>
      </c>
      <c r="L3" s="6">
        <v>7.24</v>
      </c>
      <c r="M3" s="6">
        <v>2.23</v>
      </c>
      <c r="N3" s="6">
        <v>0.91777715760888301</v>
      </c>
      <c r="O3" s="6">
        <v>2.7434676057473499</v>
      </c>
      <c r="P3" s="6">
        <v>0.48399999999999999</v>
      </c>
      <c r="Q3" s="6">
        <v>3.24</v>
      </c>
      <c r="R3" s="6">
        <v>0.67200000000000004</v>
      </c>
      <c r="S3" s="6">
        <v>1.97</v>
      </c>
      <c r="T3" s="6">
        <v>0.29199999999999998</v>
      </c>
      <c r="U3" s="6">
        <v>1.94</v>
      </c>
      <c r="V3" s="6">
        <v>0.26</v>
      </c>
      <c r="W3" s="6">
        <f>H3/U3</f>
        <v>0</v>
      </c>
      <c r="X3" s="6">
        <f>AU3/AN3</f>
        <v>9.3108721220477822E-2</v>
      </c>
      <c r="Y3" s="6">
        <f t="shared" ref="Y3:Y67" si="0">(I3/0.237)/(U3/0.161)</f>
        <v>1.1100308843359867</v>
      </c>
      <c r="Z3" s="6">
        <f t="shared" ref="Z3:Z67" si="1">(I3/0.237)/(V3/0.0246)</f>
        <v>1.2655306718597856</v>
      </c>
      <c r="AA3" s="6">
        <f>(I3/0.237)/(M3/0.148)</f>
        <v>0.88770316550301787</v>
      </c>
      <c r="AB3" s="25"/>
      <c r="AC3" s="25">
        <v>257</v>
      </c>
      <c r="AD3" s="25">
        <v>170.742262446376</v>
      </c>
      <c r="AE3" s="25">
        <v>136</v>
      </c>
      <c r="AF3" s="25">
        <v>48.4</v>
      </c>
      <c r="AG3" s="25">
        <v>145.39125302763799</v>
      </c>
      <c r="AH3" s="25">
        <v>84.3</v>
      </c>
      <c r="AI3" s="25">
        <v>0.99679416857754199</v>
      </c>
      <c r="AJ3" s="25">
        <v>9.8800000000000008</v>
      </c>
      <c r="AK3" s="25">
        <v>194</v>
      </c>
      <c r="AL3" s="25">
        <v>18.600000000000001</v>
      </c>
      <c r="AM3" s="25">
        <v>56.7</v>
      </c>
      <c r="AN3" s="25">
        <v>3.13611868117655</v>
      </c>
      <c r="AO3" s="25">
        <v>0.249</v>
      </c>
      <c r="AP3" s="25">
        <v>0.16500000000000001</v>
      </c>
      <c r="AQ3" s="25">
        <v>52.2</v>
      </c>
      <c r="AR3" s="25">
        <v>1.43</v>
      </c>
      <c r="AS3" s="25">
        <v>0.20537929617248801</v>
      </c>
      <c r="AT3" s="25">
        <v>0.58199999999999996</v>
      </c>
      <c r="AU3" s="25">
        <v>0.29199999999999998</v>
      </c>
      <c r="AV3" s="25">
        <v>0.13900000000000001</v>
      </c>
      <c r="AW3" s="25">
        <f t="shared" ref="AW3:AW66" si="2">AE3/AF3</f>
        <v>2.8099173553719008</v>
      </c>
      <c r="AX3" s="25">
        <f t="shared" ref="AX3:AX66" si="3">AE3/AG3</f>
        <v>0.93540702874434434</v>
      </c>
      <c r="AY3" s="25"/>
      <c r="AZ3" s="25"/>
    </row>
    <row r="4" spans="1:52">
      <c r="A4" s="2" t="s">
        <v>14</v>
      </c>
      <c r="B4" s="2" t="s">
        <v>65</v>
      </c>
      <c r="C4" s="2" t="s">
        <v>66</v>
      </c>
      <c r="D4" s="2" t="s">
        <v>22</v>
      </c>
      <c r="E4" s="2" t="s">
        <v>86</v>
      </c>
      <c r="F4" s="6" t="s">
        <v>67</v>
      </c>
      <c r="G4" s="26">
        <v>149</v>
      </c>
      <c r="H4" s="26"/>
      <c r="I4" s="6">
        <v>14.2</v>
      </c>
      <c r="J4" s="6">
        <v>37.200000000000003</v>
      </c>
      <c r="K4" s="6">
        <v>5.18</v>
      </c>
      <c r="L4" s="6">
        <v>23.5</v>
      </c>
      <c r="M4" s="6">
        <v>5.5</v>
      </c>
      <c r="N4" s="6">
        <v>1.6603595139671401</v>
      </c>
      <c r="O4" s="6">
        <v>4.8639644787806198</v>
      </c>
      <c r="P4" s="6">
        <v>0.81</v>
      </c>
      <c r="Q4" s="6">
        <v>3.77</v>
      </c>
      <c r="R4" s="6">
        <v>0.71299999999999997</v>
      </c>
      <c r="S4" s="6">
        <v>1.71</v>
      </c>
      <c r="T4" s="6">
        <v>0.214</v>
      </c>
      <c r="U4" s="6">
        <v>1.17</v>
      </c>
      <c r="V4" s="6">
        <v>0.14899999999999999</v>
      </c>
      <c r="W4" s="6">
        <f t="shared" ref="W4:W67" si="4">H4/U4</f>
        <v>0</v>
      </c>
      <c r="X4" s="6">
        <f t="shared" ref="X4:X67" si="5">AU4/AN4</f>
        <v>6.3156545016306728E-2</v>
      </c>
      <c r="Y4" s="6">
        <f t="shared" si="0"/>
        <v>8.2447978650510301</v>
      </c>
      <c r="Z4" s="6">
        <f t="shared" si="1"/>
        <v>9.8921077223685341</v>
      </c>
      <c r="AA4" s="6">
        <f t="shared" ref="AA4:AA67" si="6">(I4/0.237)/(M4/0.148)</f>
        <v>1.6122746451860377</v>
      </c>
      <c r="AB4" s="25"/>
      <c r="AC4" s="25">
        <v>328</v>
      </c>
      <c r="AD4" s="25">
        <v>933.53886350551102</v>
      </c>
      <c r="AE4" s="25">
        <v>332</v>
      </c>
      <c r="AF4" s="25">
        <v>59.7</v>
      </c>
      <c r="AG4" s="25">
        <v>186.80573116278299</v>
      </c>
      <c r="AH4" s="25">
        <v>85</v>
      </c>
      <c r="AI4" s="25">
        <v>0.82294926339275098</v>
      </c>
      <c r="AJ4" s="25">
        <v>1.43</v>
      </c>
      <c r="AK4" s="25">
        <v>92.9</v>
      </c>
      <c r="AL4" s="25">
        <v>17.899999999999999</v>
      </c>
      <c r="AM4" s="25">
        <v>140</v>
      </c>
      <c r="AN4" s="25">
        <v>19.950426352085501</v>
      </c>
      <c r="AO4" s="25">
        <v>10.199999999999999</v>
      </c>
      <c r="AP4" s="25">
        <v>0.48499999999999999</v>
      </c>
      <c r="AQ4" s="25">
        <v>13.2</v>
      </c>
      <c r="AR4" s="25">
        <v>3.36</v>
      </c>
      <c r="AS4" s="25">
        <v>1.0819426877848299</v>
      </c>
      <c r="AT4" s="25">
        <v>4.5199999999999996</v>
      </c>
      <c r="AU4" s="25">
        <v>1.26</v>
      </c>
      <c r="AV4" s="25">
        <v>0.33200000000000002</v>
      </c>
      <c r="AW4" s="25">
        <f t="shared" si="2"/>
        <v>5.5611390284757114</v>
      </c>
      <c r="AX4" s="25">
        <f t="shared" si="3"/>
        <v>1.7772473999242258</v>
      </c>
      <c r="AY4" s="25"/>
      <c r="AZ4" s="25"/>
    </row>
    <row r="5" spans="1:52">
      <c r="A5" s="2" t="s">
        <v>14</v>
      </c>
      <c r="B5" s="2" t="s">
        <v>65</v>
      </c>
      <c r="C5" s="2" t="s">
        <v>66</v>
      </c>
      <c r="D5" s="2" t="s">
        <v>20</v>
      </c>
      <c r="E5" s="17" t="s">
        <v>751</v>
      </c>
      <c r="F5" s="2" t="s">
        <v>67</v>
      </c>
      <c r="G5" s="22" t="s">
        <v>752</v>
      </c>
      <c r="H5" s="22"/>
      <c r="I5" s="6">
        <v>9.35</v>
      </c>
      <c r="J5" s="6">
        <v>20.7</v>
      </c>
      <c r="K5" s="6">
        <v>2.67</v>
      </c>
      <c r="L5" s="6">
        <v>11.7</v>
      </c>
      <c r="M5" s="6">
        <v>2.73</v>
      </c>
      <c r="N5" s="6">
        <v>1.53</v>
      </c>
      <c r="O5" s="6">
        <v>2.5299999999999998</v>
      </c>
      <c r="P5" s="6">
        <v>0.35</v>
      </c>
      <c r="Q5" s="6">
        <v>1.92</v>
      </c>
      <c r="R5" s="6">
        <v>0.33</v>
      </c>
      <c r="S5" s="6">
        <v>0.82</v>
      </c>
      <c r="T5" s="6">
        <v>0.11</v>
      </c>
      <c r="U5" s="6">
        <v>0.62</v>
      </c>
      <c r="V5" s="6">
        <v>8.5000000000000006E-2</v>
      </c>
      <c r="W5" s="6">
        <f t="shared" si="4"/>
        <v>0</v>
      </c>
      <c r="X5" s="6">
        <f t="shared" si="5"/>
        <v>9.4736842105263161E-2</v>
      </c>
      <c r="Y5" s="6">
        <f t="shared" si="0"/>
        <v>10.244657683408194</v>
      </c>
      <c r="Z5" s="6">
        <f t="shared" si="1"/>
        <v>11.41772151898734</v>
      </c>
      <c r="AA5" s="6">
        <f t="shared" si="6"/>
        <v>2.138761379267708</v>
      </c>
      <c r="AB5" s="25"/>
      <c r="AC5" s="25"/>
      <c r="AD5" s="25">
        <v>10.5</v>
      </c>
      <c r="AE5" s="25">
        <v>19.7</v>
      </c>
      <c r="AF5" s="25">
        <v>11.5</v>
      </c>
      <c r="AG5" s="25">
        <v>8.64</v>
      </c>
      <c r="AH5" s="25">
        <v>33.9</v>
      </c>
      <c r="AI5" s="25"/>
      <c r="AJ5" s="25">
        <v>5.01</v>
      </c>
      <c r="AK5" s="25">
        <v>1190</v>
      </c>
      <c r="AL5" s="25">
        <v>8.3800000000000008</v>
      </c>
      <c r="AM5" s="25">
        <v>64.400000000000006</v>
      </c>
      <c r="AN5" s="25">
        <v>11.4</v>
      </c>
      <c r="AO5" s="25">
        <v>0.62</v>
      </c>
      <c r="AP5" s="25">
        <v>5.8999999999999997E-2</v>
      </c>
      <c r="AQ5" s="25"/>
      <c r="AR5" s="25">
        <v>1.67</v>
      </c>
      <c r="AS5" s="25">
        <v>0.78</v>
      </c>
      <c r="AT5" s="25">
        <v>1.1299999999999999</v>
      </c>
      <c r="AU5" s="25">
        <v>1.08</v>
      </c>
      <c r="AV5" s="25">
        <v>0.4</v>
      </c>
      <c r="AW5" s="25">
        <f t="shared" si="2"/>
        <v>1.7130434782608694</v>
      </c>
      <c r="AX5" s="25">
        <f t="shared" si="3"/>
        <v>2.2800925925925926</v>
      </c>
      <c r="AY5" s="25"/>
      <c r="AZ5" s="25"/>
    </row>
    <row r="6" spans="1:52">
      <c r="A6" s="2" t="s">
        <v>14</v>
      </c>
      <c r="B6" s="2" t="s">
        <v>65</v>
      </c>
      <c r="C6" s="2" t="s">
        <v>66</v>
      </c>
      <c r="D6" s="2" t="s">
        <v>81</v>
      </c>
      <c r="E6" s="6" t="s">
        <v>23</v>
      </c>
      <c r="F6" s="2" t="s">
        <v>67</v>
      </c>
      <c r="G6" s="22" t="s">
        <v>753</v>
      </c>
      <c r="H6" s="22"/>
      <c r="I6" s="6">
        <v>11.1</v>
      </c>
      <c r="J6" s="6">
        <v>26.2</v>
      </c>
      <c r="K6" s="6">
        <v>3.78</v>
      </c>
      <c r="L6" s="6">
        <v>16.7</v>
      </c>
      <c r="M6" s="6">
        <v>4.01</v>
      </c>
      <c r="N6" s="6">
        <v>1.28</v>
      </c>
      <c r="O6" s="6">
        <v>4.2300000000000004</v>
      </c>
      <c r="P6" s="6">
        <v>0.61</v>
      </c>
      <c r="Q6" s="6">
        <v>3.25</v>
      </c>
      <c r="R6" s="6">
        <v>0.56999999999999995</v>
      </c>
      <c r="S6" s="6">
        <v>1.43</v>
      </c>
      <c r="T6" s="6">
        <v>0.2</v>
      </c>
      <c r="U6" s="6">
        <v>1.1100000000000001</v>
      </c>
      <c r="V6" s="6">
        <v>0.16</v>
      </c>
      <c r="W6" s="6">
        <f t="shared" si="4"/>
        <v>0</v>
      </c>
      <c r="X6" s="6">
        <f t="shared" si="5"/>
        <v>0.11475409836065574</v>
      </c>
      <c r="Y6" s="6">
        <f t="shared" si="0"/>
        <v>6.7932489451476785</v>
      </c>
      <c r="Z6" s="6">
        <f t="shared" si="1"/>
        <v>7.200949367088608</v>
      </c>
      <c r="AA6" s="6">
        <f t="shared" si="6"/>
        <v>1.7285899176110358</v>
      </c>
      <c r="AB6" s="25"/>
      <c r="AC6" s="25"/>
      <c r="AD6" s="25">
        <v>339</v>
      </c>
      <c r="AE6" s="25">
        <v>72.099999999999994</v>
      </c>
      <c r="AF6" s="25">
        <v>57.8</v>
      </c>
      <c r="AG6" s="25">
        <v>31.6</v>
      </c>
      <c r="AH6" s="25">
        <v>81.8</v>
      </c>
      <c r="AI6" s="25"/>
      <c r="AJ6" s="25">
        <v>8.57</v>
      </c>
      <c r="AK6" s="25">
        <v>51.6</v>
      </c>
      <c r="AL6" s="25">
        <v>15</v>
      </c>
      <c r="AM6" s="25">
        <v>88.8</v>
      </c>
      <c r="AN6" s="25">
        <v>12.2</v>
      </c>
      <c r="AO6" s="25" t="s">
        <v>754</v>
      </c>
      <c r="AP6" s="25">
        <v>0.05</v>
      </c>
      <c r="AQ6" s="25"/>
      <c r="AR6" s="25">
        <v>2.57</v>
      </c>
      <c r="AS6" s="25">
        <v>0.84</v>
      </c>
      <c r="AT6" s="25">
        <v>31.6</v>
      </c>
      <c r="AU6" s="25">
        <v>1.4</v>
      </c>
      <c r="AV6" s="25">
        <v>0.46</v>
      </c>
      <c r="AW6" s="25">
        <f t="shared" si="2"/>
        <v>1.2474048442906573</v>
      </c>
      <c r="AX6" s="25">
        <f t="shared" si="3"/>
        <v>2.2816455696202529</v>
      </c>
      <c r="AY6" s="25"/>
      <c r="AZ6" s="25"/>
    </row>
    <row r="7" spans="1:52">
      <c r="A7" s="2" t="s">
        <v>14</v>
      </c>
      <c r="B7" s="2" t="s">
        <v>65</v>
      </c>
      <c r="C7" s="2" t="s">
        <v>66</v>
      </c>
      <c r="D7" s="2" t="s">
        <v>16</v>
      </c>
      <c r="E7" s="6" t="s">
        <v>19</v>
      </c>
      <c r="F7" s="2" t="s">
        <v>67</v>
      </c>
      <c r="G7" s="22" t="s">
        <v>755</v>
      </c>
      <c r="H7" s="22"/>
      <c r="I7" s="6">
        <v>6.3</v>
      </c>
      <c r="J7" s="6">
        <v>14</v>
      </c>
      <c r="K7" s="6">
        <v>1.88</v>
      </c>
      <c r="L7" s="6">
        <v>8.17</v>
      </c>
      <c r="M7" s="6">
        <v>1.75</v>
      </c>
      <c r="N7" s="6">
        <v>0.61</v>
      </c>
      <c r="O7" s="6">
        <v>1.84</v>
      </c>
      <c r="P7" s="6">
        <v>0.26</v>
      </c>
      <c r="Q7" s="6">
        <v>1.43</v>
      </c>
      <c r="R7" s="6">
        <v>0.25</v>
      </c>
      <c r="S7" s="6">
        <v>0.63</v>
      </c>
      <c r="T7" s="6">
        <v>8.5999999999999993E-2</v>
      </c>
      <c r="U7" s="6">
        <v>0.47</v>
      </c>
      <c r="V7" s="6">
        <v>6.7000000000000004E-2</v>
      </c>
      <c r="W7" s="6">
        <f t="shared" si="4"/>
        <v>0</v>
      </c>
      <c r="X7" s="6">
        <f t="shared" si="5"/>
        <v>0.12157534246575342</v>
      </c>
      <c r="Y7" s="6">
        <f t="shared" si="0"/>
        <v>9.1058443307298678</v>
      </c>
      <c r="Z7" s="6">
        <f t="shared" si="1"/>
        <v>9.7600604572076328</v>
      </c>
      <c r="AA7" s="6">
        <f t="shared" si="6"/>
        <v>2.2481012658227848</v>
      </c>
      <c r="AB7" s="25"/>
      <c r="AC7" s="25"/>
      <c r="AD7" s="25">
        <v>2480</v>
      </c>
      <c r="AE7" s="25">
        <v>1850</v>
      </c>
      <c r="AF7" s="25">
        <v>146</v>
      </c>
      <c r="AG7" s="25">
        <v>379</v>
      </c>
      <c r="AH7" s="25">
        <v>58.2</v>
      </c>
      <c r="AI7" s="25"/>
      <c r="AJ7" s="25">
        <v>5.81</v>
      </c>
      <c r="AK7" s="25">
        <v>19.2</v>
      </c>
      <c r="AL7" s="25">
        <v>6.32</v>
      </c>
      <c r="AM7" s="25">
        <v>43.7</v>
      </c>
      <c r="AN7" s="25">
        <v>5.84</v>
      </c>
      <c r="AO7" s="25" t="s">
        <v>754</v>
      </c>
      <c r="AP7" s="25">
        <v>0.17</v>
      </c>
      <c r="AQ7" s="25"/>
      <c r="AR7" s="25">
        <v>1.1599999999999999</v>
      </c>
      <c r="AS7" s="25">
        <v>0.39</v>
      </c>
      <c r="AT7" s="25">
        <v>42.5</v>
      </c>
      <c r="AU7" s="25">
        <v>0.71</v>
      </c>
      <c r="AV7" s="25">
        <v>0.23</v>
      </c>
      <c r="AW7" s="25">
        <f t="shared" si="2"/>
        <v>12.671232876712329</v>
      </c>
      <c r="AX7" s="25">
        <f t="shared" si="3"/>
        <v>4.8812664907651717</v>
      </c>
      <c r="AY7" s="25"/>
      <c r="AZ7" s="25"/>
    </row>
    <row r="8" spans="1:52">
      <c r="A8" s="2" t="s">
        <v>14</v>
      </c>
      <c r="B8" s="2" t="s">
        <v>65</v>
      </c>
      <c r="C8" s="2" t="s">
        <v>66</v>
      </c>
      <c r="D8" s="2" t="s">
        <v>16</v>
      </c>
      <c r="E8" s="6" t="s">
        <v>23</v>
      </c>
      <c r="F8" s="2" t="s">
        <v>67</v>
      </c>
      <c r="G8" s="22" t="s">
        <v>756</v>
      </c>
      <c r="H8" s="22"/>
      <c r="I8" s="6">
        <v>21.4</v>
      </c>
      <c r="J8" s="6">
        <v>48.8</v>
      </c>
      <c r="K8" s="6">
        <v>6.77</v>
      </c>
      <c r="L8" s="6">
        <v>29.3</v>
      </c>
      <c r="M8" s="6">
        <v>6.31</v>
      </c>
      <c r="N8" s="6">
        <v>1.58</v>
      </c>
      <c r="O8" s="6">
        <v>6.24</v>
      </c>
      <c r="P8" s="6">
        <v>0.87</v>
      </c>
      <c r="Q8" s="6">
        <v>4.84</v>
      </c>
      <c r="R8" s="6">
        <v>0.81</v>
      </c>
      <c r="S8" s="6">
        <v>1.96</v>
      </c>
      <c r="T8" s="6">
        <v>0.27</v>
      </c>
      <c r="U8" s="6">
        <v>1.39</v>
      </c>
      <c r="V8" s="6">
        <v>0.19</v>
      </c>
      <c r="W8" s="6">
        <f t="shared" si="4"/>
        <v>0</v>
      </c>
      <c r="X8" s="6">
        <f t="shared" si="5"/>
        <v>0.18301886792452832</v>
      </c>
      <c r="Y8" s="6">
        <f t="shared" si="0"/>
        <v>10.458671037853263</v>
      </c>
      <c r="Z8" s="6">
        <f t="shared" si="1"/>
        <v>11.690872751499001</v>
      </c>
      <c r="AA8" s="6">
        <f t="shared" si="6"/>
        <v>2.1178626117541639</v>
      </c>
      <c r="AB8" s="25"/>
      <c r="AC8" s="25"/>
      <c r="AD8" s="25">
        <v>420</v>
      </c>
      <c r="AE8" s="25">
        <v>125</v>
      </c>
      <c r="AF8" s="25">
        <v>49.3</v>
      </c>
      <c r="AG8" s="25">
        <v>25.4</v>
      </c>
      <c r="AH8" s="25">
        <v>107</v>
      </c>
      <c r="AI8" s="25"/>
      <c r="AJ8" s="25">
        <v>21.4</v>
      </c>
      <c r="AK8" s="25">
        <v>145</v>
      </c>
      <c r="AL8" s="25">
        <v>20.5</v>
      </c>
      <c r="AM8" s="25">
        <v>134</v>
      </c>
      <c r="AN8" s="25">
        <v>15.9</v>
      </c>
      <c r="AO8" s="25">
        <v>1.9</v>
      </c>
      <c r="AP8" s="25">
        <v>5.0999999999999997E-2</v>
      </c>
      <c r="AQ8" s="25"/>
      <c r="AR8" s="25">
        <v>3.66</v>
      </c>
      <c r="AS8" s="25">
        <v>1.1000000000000001</v>
      </c>
      <c r="AT8" s="25">
        <v>49.9</v>
      </c>
      <c r="AU8" s="25">
        <v>2.91</v>
      </c>
      <c r="AV8" s="25">
        <v>1.01</v>
      </c>
      <c r="AW8" s="25">
        <f t="shared" si="2"/>
        <v>2.5354969574036512</v>
      </c>
      <c r="AX8" s="25">
        <f t="shared" si="3"/>
        <v>4.9212598425196852</v>
      </c>
      <c r="AY8" s="25"/>
      <c r="AZ8" s="25"/>
    </row>
    <row r="9" spans="1:52">
      <c r="A9" s="2" t="s">
        <v>14</v>
      </c>
      <c r="B9" s="2" t="s">
        <v>65</v>
      </c>
      <c r="C9" s="2" t="s">
        <v>66</v>
      </c>
      <c r="D9" s="2" t="s">
        <v>81</v>
      </c>
      <c r="E9" s="6" t="s">
        <v>21</v>
      </c>
      <c r="F9" s="2" t="s">
        <v>67</v>
      </c>
      <c r="G9" s="22" t="s">
        <v>757</v>
      </c>
      <c r="H9" s="22"/>
      <c r="I9" s="6">
        <v>17.100000000000001</v>
      </c>
      <c r="J9" s="6">
        <v>38.9</v>
      </c>
      <c r="K9" s="6">
        <v>5.36</v>
      </c>
      <c r="L9" s="6">
        <v>24.1</v>
      </c>
      <c r="M9" s="6">
        <v>5.58</v>
      </c>
      <c r="N9" s="6">
        <v>1.59</v>
      </c>
      <c r="O9" s="6">
        <v>5.4</v>
      </c>
      <c r="P9" s="6">
        <v>0.81</v>
      </c>
      <c r="Q9" s="6">
        <v>4.3899999999999997</v>
      </c>
      <c r="R9" s="6">
        <v>0.72</v>
      </c>
      <c r="S9" s="6">
        <v>1.8</v>
      </c>
      <c r="T9" s="6">
        <v>0.23</v>
      </c>
      <c r="U9" s="6">
        <v>1.31</v>
      </c>
      <c r="V9" s="6">
        <v>0.19</v>
      </c>
      <c r="W9" s="6">
        <f t="shared" si="4"/>
        <v>0</v>
      </c>
      <c r="X9" s="6">
        <f t="shared" si="5"/>
        <v>8.3414634146341468E-2</v>
      </c>
      <c r="Y9" s="6">
        <f t="shared" si="0"/>
        <v>8.8675234322156751</v>
      </c>
      <c r="Z9" s="6">
        <f t="shared" si="1"/>
        <v>9.341772151898736</v>
      </c>
      <c r="AA9" s="6">
        <f t="shared" si="6"/>
        <v>1.9137062746699336</v>
      </c>
      <c r="AB9" s="25"/>
      <c r="AC9" s="25"/>
      <c r="AD9" s="25">
        <v>433</v>
      </c>
      <c r="AE9" s="25">
        <v>74.599999999999994</v>
      </c>
      <c r="AF9" s="25">
        <v>42.4</v>
      </c>
      <c r="AG9" s="25">
        <v>84.8</v>
      </c>
      <c r="AH9" s="25">
        <v>80.3</v>
      </c>
      <c r="AI9" s="25"/>
      <c r="AJ9" s="25">
        <v>20.9</v>
      </c>
      <c r="AK9" s="25">
        <v>108</v>
      </c>
      <c r="AL9" s="25">
        <v>19</v>
      </c>
      <c r="AM9" s="25">
        <v>114</v>
      </c>
      <c r="AN9" s="25">
        <v>20.5</v>
      </c>
      <c r="AO9" s="25">
        <v>2.89</v>
      </c>
      <c r="AP9" s="25">
        <v>8.2000000000000003E-2</v>
      </c>
      <c r="AQ9" s="25"/>
      <c r="AR9" s="25">
        <v>3.06</v>
      </c>
      <c r="AS9" s="25">
        <v>1.31</v>
      </c>
      <c r="AT9" s="25">
        <v>271</v>
      </c>
      <c r="AU9" s="25">
        <v>1.71</v>
      </c>
      <c r="AV9" s="25">
        <v>0.56999999999999995</v>
      </c>
      <c r="AW9" s="25">
        <f t="shared" si="2"/>
        <v>1.7594339622641508</v>
      </c>
      <c r="AX9" s="25">
        <f t="shared" si="3"/>
        <v>0.87971698113207542</v>
      </c>
      <c r="AY9" s="25"/>
      <c r="AZ9" s="25"/>
    </row>
    <row r="10" spans="1:52">
      <c r="A10" s="2" t="s">
        <v>14</v>
      </c>
      <c r="B10" s="2" t="s">
        <v>65</v>
      </c>
      <c r="C10" s="2" t="s">
        <v>66</v>
      </c>
      <c r="D10" s="17" t="s">
        <v>60</v>
      </c>
      <c r="E10" s="17" t="s">
        <v>23</v>
      </c>
      <c r="F10" s="2" t="s">
        <v>67</v>
      </c>
      <c r="G10" s="5" t="s">
        <v>69</v>
      </c>
      <c r="H10" s="6">
        <v>2.6539306532200801</v>
      </c>
      <c r="I10" s="6">
        <v>29.2</v>
      </c>
      <c r="J10" s="6">
        <v>69.400000000000006</v>
      </c>
      <c r="K10" s="6">
        <v>9.08</v>
      </c>
      <c r="L10" s="6">
        <v>40.200000000000003</v>
      </c>
      <c r="M10" s="6">
        <v>8.3000000000000007</v>
      </c>
      <c r="N10" s="6">
        <v>2.4587209693467602</v>
      </c>
      <c r="O10" s="6">
        <v>8.2135224125776105</v>
      </c>
      <c r="P10" s="6">
        <v>1.08</v>
      </c>
      <c r="Q10" s="6">
        <v>5.73</v>
      </c>
      <c r="R10" s="6">
        <v>1.06</v>
      </c>
      <c r="S10" s="6">
        <v>2.87</v>
      </c>
      <c r="T10" s="6">
        <v>0.36199999999999999</v>
      </c>
      <c r="U10" s="6">
        <v>2.17</v>
      </c>
      <c r="V10" s="6">
        <v>0.27700000000000002</v>
      </c>
      <c r="W10" s="6">
        <f t="shared" si="4"/>
        <v>1.2230095176129403</v>
      </c>
      <c r="X10" s="6">
        <f t="shared" si="5"/>
        <v>9.8745663296398695E-2</v>
      </c>
      <c r="Y10" s="6">
        <f t="shared" si="0"/>
        <v>9.1411460460051721</v>
      </c>
      <c r="Z10" s="6">
        <f t="shared" si="1"/>
        <v>10.941826988986882</v>
      </c>
      <c r="AA10" s="6">
        <f t="shared" si="6"/>
        <v>2.1969396573636315</v>
      </c>
      <c r="AB10" s="25">
        <v>7.4909332953792707E-2</v>
      </c>
      <c r="AC10" s="25">
        <v>202</v>
      </c>
      <c r="AD10" s="25">
        <v>50.003091145010202</v>
      </c>
      <c r="AE10" s="25">
        <v>101</v>
      </c>
      <c r="AF10" s="25">
        <v>44</v>
      </c>
      <c r="AG10" s="25">
        <v>25.113034613864698</v>
      </c>
      <c r="AH10" s="25">
        <v>169</v>
      </c>
      <c r="AI10" s="25">
        <v>0.54154563989218996</v>
      </c>
      <c r="AJ10" s="25">
        <v>1.57</v>
      </c>
      <c r="AK10" s="25">
        <v>24.6</v>
      </c>
      <c r="AL10" s="25">
        <v>28.2</v>
      </c>
      <c r="AM10" s="25">
        <v>216</v>
      </c>
      <c r="AN10" s="25">
        <v>40.7106486077613</v>
      </c>
      <c r="AO10" s="25">
        <v>1.51</v>
      </c>
      <c r="AP10" s="25">
        <v>0.98399999999999999</v>
      </c>
      <c r="AQ10" s="25">
        <v>4.9000000000000004</v>
      </c>
      <c r="AR10" s="25">
        <v>4.9000000000000004</v>
      </c>
      <c r="AS10" s="25">
        <v>2.6308290618767902</v>
      </c>
      <c r="AT10" s="25">
        <v>4.4400000000000004</v>
      </c>
      <c r="AU10" s="25">
        <v>4.0199999999999996</v>
      </c>
      <c r="AV10" s="25">
        <v>1.43</v>
      </c>
      <c r="AW10" s="25">
        <f t="shared" si="2"/>
        <v>2.2954545454545454</v>
      </c>
      <c r="AX10" s="25">
        <f t="shared" si="3"/>
        <v>4.0218158240517354</v>
      </c>
      <c r="AY10" s="25"/>
      <c r="AZ10" s="25"/>
    </row>
    <row r="11" spans="1:52">
      <c r="A11" s="2" t="s">
        <v>14</v>
      </c>
      <c r="B11" s="2" t="s">
        <v>65</v>
      </c>
      <c r="C11" s="2" t="s">
        <v>66</v>
      </c>
      <c r="D11" s="2" t="s">
        <v>16</v>
      </c>
      <c r="E11" s="17" t="s">
        <v>70</v>
      </c>
      <c r="F11" s="2" t="s">
        <v>67</v>
      </c>
      <c r="G11" s="5" t="s">
        <v>259</v>
      </c>
      <c r="H11" s="6">
        <v>1.2911239903362799</v>
      </c>
      <c r="I11" s="6">
        <v>26.581281091311698</v>
      </c>
      <c r="J11" s="6">
        <v>50.199796293239402</v>
      </c>
      <c r="K11" s="6">
        <v>6.3069731494791998</v>
      </c>
      <c r="L11" s="6">
        <v>25.3516186954893</v>
      </c>
      <c r="M11" s="6">
        <v>5.5903252106397598</v>
      </c>
      <c r="N11" s="6">
        <v>5.0078322683247398</v>
      </c>
      <c r="O11" s="6">
        <v>4.7986080432280103</v>
      </c>
      <c r="P11" s="6">
        <v>0.71506909709477195</v>
      </c>
      <c r="Q11" s="6">
        <v>3.9755522488051298</v>
      </c>
      <c r="R11" s="6">
        <v>0.76247386996622801</v>
      </c>
      <c r="S11" s="6">
        <v>1.94030023756091</v>
      </c>
      <c r="T11" s="6">
        <v>0.25372360523853399</v>
      </c>
      <c r="U11" s="6">
        <v>1.37693469062379</v>
      </c>
      <c r="V11" s="6">
        <v>0.18172733372080599</v>
      </c>
      <c r="W11" s="6">
        <f t="shared" si="4"/>
        <v>0.93767990532024759</v>
      </c>
      <c r="X11" s="6">
        <f t="shared" si="5"/>
        <v>0.11806790148696582</v>
      </c>
      <c r="Y11" s="6">
        <f t="shared" si="0"/>
        <v>13.114148475148259</v>
      </c>
      <c r="Z11" s="6">
        <f t="shared" si="1"/>
        <v>15.182469397446281</v>
      </c>
      <c r="AA11" s="6">
        <f t="shared" si="6"/>
        <v>2.9692871869877027</v>
      </c>
      <c r="AB11" s="25"/>
      <c r="AC11" s="25">
        <v>59.7292181692955</v>
      </c>
      <c r="AD11" s="25">
        <v>13.8446943346268</v>
      </c>
      <c r="AE11" s="25">
        <v>49.818695022374698</v>
      </c>
      <c r="AF11" s="25">
        <v>11.561099295058099</v>
      </c>
      <c r="AG11" s="25">
        <v>29.527011117897001</v>
      </c>
      <c r="AH11" s="25">
        <v>53.917255214665602</v>
      </c>
      <c r="AI11" s="25">
        <v>10.6107956729187</v>
      </c>
      <c r="AJ11" s="25">
        <v>0.41683409179902797</v>
      </c>
      <c r="AK11" s="25">
        <v>296.81641492316902</v>
      </c>
      <c r="AL11" s="25">
        <v>19.2691989755441</v>
      </c>
      <c r="AM11" s="25"/>
      <c r="AN11" s="25">
        <v>33.8338933999323</v>
      </c>
      <c r="AO11" s="25">
        <v>0.47946050176226701</v>
      </c>
      <c r="AP11" s="25">
        <v>0.39016819072087</v>
      </c>
      <c r="AQ11" s="25">
        <v>12.9778257868116</v>
      </c>
      <c r="AR11" s="25">
        <v>4.7097870583930996</v>
      </c>
      <c r="AS11" s="25">
        <v>2.3189554939283199</v>
      </c>
      <c r="AT11" s="25">
        <v>1.5460421573901499</v>
      </c>
      <c r="AU11" s="25">
        <v>3.99469679286371</v>
      </c>
      <c r="AV11" s="25">
        <v>0.97459626469914395</v>
      </c>
      <c r="AW11" s="25">
        <f t="shared" si="2"/>
        <v>4.3091659150155532</v>
      </c>
      <c r="AX11" s="25">
        <f t="shared" si="3"/>
        <v>1.6872244475899032</v>
      </c>
      <c r="AY11" s="25"/>
      <c r="AZ11" s="25"/>
    </row>
    <row r="12" spans="1:52">
      <c r="A12" s="2" t="s">
        <v>14</v>
      </c>
      <c r="B12" s="2" t="s">
        <v>65</v>
      </c>
      <c r="C12" s="2" t="s">
        <v>66</v>
      </c>
      <c r="D12" s="2" t="s">
        <v>16</v>
      </c>
      <c r="E12" s="17" t="s">
        <v>70</v>
      </c>
      <c r="F12" s="2" t="s">
        <v>67</v>
      </c>
      <c r="G12" s="5" t="s">
        <v>260</v>
      </c>
      <c r="H12" s="6">
        <v>4.3724851816985604</v>
      </c>
      <c r="I12" s="6">
        <v>21.608358449824099</v>
      </c>
      <c r="J12" s="6">
        <v>50.5695413943983</v>
      </c>
      <c r="K12" s="6">
        <v>7.0743274446504696</v>
      </c>
      <c r="L12" s="6">
        <v>30.922738245340501</v>
      </c>
      <c r="M12" s="6">
        <v>7.4323271539825004</v>
      </c>
      <c r="N12" s="6">
        <v>1.6753753933183999</v>
      </c>
      <c r="O12" s="6">
        <v>7.06177161100105</v>
      </c>
      <c r="P12" s="6">
        <v>1.0253077311738199</v>
      </c>
      <c r="Q12" s="6">
        <v>5.5353793086636802</v>
      </c>
      <c r="R12" s="6">
        <v>0.96571013336534595</v>
      </c>
      <c r="S12" s="6">
        <v>2.4790530436018701</v>
      </c>
      <c r="T12" s="6">
        <v>0.30592305413704701</v>
      </c>
      <c r="U12" s="6">
        <v>1.79748391676732</v>
      </c>
      <c r="V12" s="6">
        <v>0.248453919155804</v>
      </c>
      <c r="W12" s="6">
        <f t="shared" si="4"/>
        <v>2.4325587232859611</v>
      </c>
      <c r="X12" s="6">
        <f t="shared" si="5"/>
        <v>9.1999958064611212E-2</v>
      </c>
      <c r="Y12" s="6">
        <f t="shared" si="0"/>
        <v>8.166468521712078</v>
      </c>
      <c r="Z12" s="6">
        <f t="shared" si="1"/>
        <v>9.0273999702145975</v>
      </c>
      <c r="AA12" s="6">
        <f t="shared" si="6"/>
        <v>1.8155588334645911</v>
      </c>
      <c r="AB12" s="25"/>
      <c r="AC12" s="25">
        <v>314.18270938424098</v>
      </c>
      <c r="AD12" s="25">
        <v>289.20310260643498</v>
      </c>
      <c r="AE12" s="25">
        <v>159.77237567447199</v>
      </c>
      <c r="AF12" s="25">
        <v>32.120147983652302</v>
      </c>
      <c r="AG12" s="25">
        <v>517.92842786267602</v>
      </c>
      <c r="AH12" s="25">
        <v>108.121519918621</v>
      </c>
      <c r="AI12" s="25">
        <v>5.0923625834191402</v>
      </c>
      <c r="AJ12" s="25">
        <v>0.37970165790850302</v>
      </c>
      <c r="AK12" s="25">
        <v>140.62495211343199</v>
      </c>
      <c r="AL12" s="25">
        <v>24.9098486811396</v>
      </c>
      <c r="AM12" s="25"/>
      <c r="AN12" s="25">
        <v>29.608507616436501</v>
      </c>
      <c r="AO12" s="25">
        <v>0.68020562156565501</v>
      </c>
      <c r="AP12" s="25">
        <v>0.62775681096493197</v>
      </c>
      <c r="AQ12" s="25">
        <v>8.4402120050639802</v>
      </c>
      <c r="AR12" s="25">
        <v>4.5401985955621198</v>
      </c>
      <c r="AS12" s="25">
        <v>1.96168265577691</v>
      </c>
      <c r="AT12" s="25">
        <v>1.1000213738228799</v>
      </c>
      <c r="AU12" s="25">
        <v>2.7239814590678799</v>
      </c>
      <c r="AV12" s="25">
        <v>0.73404060627713197</v>
      </c>
      <c r="AW12" s="25">
        <f t="shared" si="2"/>
        <v>4.9742104474670814</v>
      </c>
      <c r="AX12" s="25">
        <f t="shared" si="3"/>
        <v>0.30848350289209103</v>
      </c>
      <c r="AY12" s="25"/>
      <c r="AZ12" s="25"/>
    </row>
    <row r="13" spans="1:52">
      <c r="A13" s="2" t="s">
        <v>14</v>
      </c>
      <c r="B13" s="2" t="s">
        <v>65</v>
      </c>
      <c r="C13" s="2" t="s">
        <v>66</v>
      </c>
      <c r="D13" s="2" t="s">
        <v>16</v>
      </c>
      <c r="E13" s="17" t="s">
        <v>70</v>
      </c>
      <c r="F13" s="2" t="s">
        <v>67</v>
      </c>
      <c r="G13" s="5" t="s">
        <v>261</v>
      </c>
      <c r="H13" s="6">
        <v>2.86403744396217E-2</v>
      </c>
      <c r="I13" s="6">
        <v>0.32747136397544302</v>
      </c>
      <c r="J13" s="6">
        <v>0.681760741296635</v>
      </c>
      <c r="K13" s="6">
        <v>7.9743920956493297E-2</v>
      </c>
      <c r="L13" s="6">
        <v>0.40526946399034602</v>
      </c>
      <c r="M13" s="6">
        <v>9.2314053192064496E-2</v>
      </c>
      <c r="N13" s="6">
        <v>3.4267473265182903E-2</v>
      </c>
      <c r="O13" s="6">
        <v>9.8216413579279405E-2</v>
      </c>
      <c r="P13" s="6">
        <v>1.62580731191217E-2</v>
      </c>
      <c r="Q13" s="6">
        <v>6.6102474721206297E-2</v>
      </c>
      <c r="R13" s="6">
        <v>1.25058142529986E-2</v>
      </c>
      <c r="S13" s="6">
        <v>4.4209740674649001E-2</v>
      </c>
      <c r="T13" s="6">
        <v>0.01</v>
      </c>
      <c r="U13" s="6">
        <v>3.6173953722233997E-2</v>
      </c>
      <c r="V13" s="6">
        <v>0.01</v>
      </c>
      <c r="W13" s="6">
        <f t="shared" si="4"/>
        <v>0.79174022998813509</v>
      </c>
      <c r="X13" s="6">
        <f t="shared" si="5"/>
        <v>0.14791090582709515</v>
      </c>
      <c r="Y13" s="6">
        <f t="shared" si="0"/>
        <v>6.1497134512142724</v>
      </c>
      <c r="Z13" s="6">
        <f t="shared" si="1"/>
        <v>3.3990698539223199</v>
      </c>
      <c r="AA13" s="6">
        <f t="shared" si="6"/>
        <v>2.2152302758829441</v>
      </c>
      <c r="AB13" s="25"/>
      <c r="AC13" s="25">
        <v>8.9084966948978099</v>
      </c>
      <c r="AD13" s="25">
        <v>4.6280905482113504</v>
      </c>
      <c r="AE13" s="25">
        <v>22.741995899622399</v>
      </c>
      <c r="AF13" s="25">
        <v>16.739044323897399</v>
      </c>
      <c r="AG13" s="25">
        <v>474.527482627533</v>
      </c>
      <c r="AH13" s="25">
        <v>125.849835802024</v>
      </c>
      <c r="AI13" s="25">
        <v>2.77535609179031</v>
      </c>
      <c r="AJ13" s="25">
        <v>0.45605781775944199</v>
      </c>
      <c r="AK13" s="25">
        <v>2.0945857497232501</v>
      </c>
      <c r="AL13" s="25">
        <v>0.364437646617501</v>
      </c>
      <c r="AM13" s="25"/>
      <c r="AN13" s="25">
        <v>0.37665102114094201</v>
      </c>
      <c r="AO13" s="25">
        <v>0.270649841056741</v>
      </c>
      <c r="AP13" s="25">
        <v>0.26225348453380198</v>
      </c>
      <c r="AQ13" s="25">
        <v>1.37359375663369</v>
      </c>
      <c r="AR13" s="25">
        <v>9.5607551465354906E-2</v>
      </c>
      <c r="AS13" s="25" t="s">
        <v>758</v>
      </c>
      <c r="AT13" s="25">
        <v>1.3714843319172001</v>
      </c>
      <c r="AU13" s="25">
        <v>5.5710793717657102E-2</v>
      </c>
      <c r="AV13" s="25">
        <v>2.46843338915958E-2</v>
      </c>
      <c r="AW13" s="25">
        <f t="shared" si="2"/>
        <v>1.3586197311847081</v>
      </c>
      <c r="AX13" s="25">
        <f t="shared" si="3"/>
        <v>4.7925561178662202E-2</v>
      </c>
      <c r="AY13" s="25"/>
      <c r="AZ13" s="25"/>
    </row>
    <row r="14" spans="1:52">
      <c r="A14" s="2" t="s">
        <v>14</v>
      </c>
      <c r="B14" s="2" t="s">
        <v>65</v>
      </c>
      <c r="C14" s="2" t="s">
        <v>66</v>
      </c>
      <c r="D14" s="2" t="s">
        <v>16</v>
      </c>
      <c r="E14" s="2" t="s">
        <v>71</v>
      </c>
      <c r="F14" s="2" t="s">
        <v>67</v>
      </c>
      <c r="G14" s="5" t="s">
        <v>262</v>
      </c>
      <c r="H14" s="6">
        <v>5.6763352739855798E-2</v>
      </c>
      <c r="I14" s="6">
        <v>0.49335889206849798</v>
      </c>
      <c r="J14" s="6">
        <v>1.24795676619111</v>
      </c>
      <c r="K14" s="6">
        <v>0.16710719443890801</v>
      </c>
      <c r="L14" s="6">
        <v>0.77912107807258302</v>
      </c>
      <c r="M14" s="6">
        <v>0.217204038152396</v>
      </c>
      <c r="N14" s="6">
        <v>5.1431910017466401E-2</v>
      </c>
      <c r="O14" s="6">
        <v>0.18138069448185501</v>
      </c>
      <c r="P14" s="6">
        <v>2.3105704822436301E-2</v>
      </c>
      <c r="Q14" s="6">
        <v>0.142969408988041</v>
      </c>
      <c r="R14" s="6">
        <v>2.33983290457392E-2</v>
      </c>
      <c r="S14" s="6">
        <v>5.4394975513217897E-2</v>
      </c>
      <c r="T14" s="6">
        <v>0.01</v>
      </c>
      <c r="U14" s="6">
        <v>5.3157365712014903E-2</v>
      </c>
      <c r="V14" s="6">
        <v>0.01</v>
      </c>
      <c r="W14" s="6">
        <f t="shared" si="4"/>
        <v>1.0678360746350124</v>
      </c>
      <c r="X14" s="6">
        <f t="shared" si="5"/>
        <v>8.3385895741944202E-2</v>
      </c>
      <c r="Y14" s="6">
        <f t="shared" si="0"/>
        <v>6.3048831111772472</v>
      </c>
      <c r="Z14" s="6">
        <f t="shared" si="1"/>
        <v>5.1209403986856756</v>
      </c>
      <c r="AA14" s="6">
        <f t="shared" si="6"/>
        <v>1.4184317187534787</v>
      </c>
      <c r="AB14" s="25"/>
      <c r="AC14" s="25">
        <v>9.6992360051730593</v>
      </c>
      <c r="AD14" s="25">
        <v>6.2317981624119296</v>
      </c>
      <c r="AE14" s="25">
        <v>31.7219327208647</v>
      </c>
      <c r="AF14" s="25">
        <v>33.601724711257802</v>
      </c>
      <c r="AG14" s="25">
        <v>2912.9921782741799</v>
      </c>
      <c r="AH14" s="25">
        <v>1379.6320823538199</v>
      </c>
      <c r="AI14" s="25">
        <v>1.99709748301788</v>
      </c>
      <c r="AJ14" s="25" t="s">
        <v>759</v>
      </c>
      <c r="AK14" s="25">
        <v>4.8893445389187598</v>
      </c>
      <c r="AL14" s="25">
        <v>0.66327807081601298</v>
      </c>
      <c r="AM14" s="25"/>
      <c r="AN14" s="25">
        <v>0.48394327969374901</v>
      </c>
      <c r="AO14" s="25">
        <v>0.34214702200029201</v>
      </c>
      <c r="AP14" s="25">
        <v>0.441389929841147</v>
      </c>
      <c r="AQ14" s="25">
        <v>1.8378386550977199</v>
      </c>
      <c r="AR14" s="25">
        <v>0.125947709900147</v>
      </c>
      <c r="AS14" s="25" t="s">
        <v>758</v>
      </c>
      <c r="AT14" s="25">
        <v>4.2478050423206604</v>
      </c>
      <c r="AU14" s="25">
        <v>4.03540438655575E-2</v>
      </c>
      <c r="AV14" s="25">
        <v>1.8136725862323101E-2</v>
      </c>
      <c r="AW14" s="25">
        <f t="shared" si="2"/>
        <v>0.94405668141899568</v>
      </c>
      <c r="AX14" s="25">
        <f t="shared" si="3"/>
        <v>1.0889810469610857E-2</v>
      </c>
      <c r="AY14" s="25"/>
      <c r="AZ14" s="25"/>
    </row>
    <row r="15" spans="1:52">
      <c r="A15" s="2" t="s">
        <v>14</v>
      </c>
      <c r="B15" s="2" t="s">
        <v>65</v>
      </c>
      <c r="C15" s="2" t="s">
        <v>66</v>
      </c>
      <c r="D15" s="2" t="s">
        <v>16</v>
      </c>
      <c r="E15" s="2" t="s">
        <v>72</v>
      </c>
      <c r="F15" s="2" t="s">
        <v>67</v>
      </c>
      <c r="G15" s="5" t="s">
        <v>278</v>
      </c>
      <c r="H15" s="6">
        <v>4.2283161172300701E-2</v>
      </c>
      <c r="I15" s="6">
        <v>1.03010219792425</v>
      </c>
      <c r="J15" s="6">
        <v>2.8165111491660202</v>
      </c>
      <c r="K15" s="6">
        <v>0.42120913590082898</v>
      </c>
      <c r="L15" s="6">
        <v>1.6448452949549499</v>
      </c>
      <c r="M15" s="6">
        <v>0.415498188876335</v>
      </c>
      <c r="N15" s="6">
        <v>0.147573373777971</v>
      </c>
      <c r="O15" s="6">
        <v>0.397363549655258</v>
      </c>
      <c r="P15" s="6">
        <v>4.90756282846549E-2</v>
      </c>
      <c r="Q15" s="6">
        <v>0.267244671367038</v>
      </c>
      <c r="R15" s="6">
        <v>4.6147260406713998E-2</v>
      </c>
      <c r="S15" s="6">
        <v>0.12669968581817101</v>
      </c>
      <c r="T15" s="6">
        <v>1.52535372105243E-2</v>
      </c>
      <c r="U15" s="6">
        <v>9.5717356217746102E-2</v>
      </c>
      <c r="V15" s="6">
        <v>1.65252660213441E-2</v>
      </c>
      <c r="W15" s="6">
        <f t="shared" si="4"/>
        <v>0.44175019916044606</v>
      </c>
      <c r="X15" s="6">
        <f t="shared" si="5"/>
        <v>0.1221613862763449</v>
      </c>
      <c r="Y15" s="6">
        <f t="shared" si="0"/>
        <v>7.3108378103592333</v>
      </c>
      <c r="Z15" s="6">
        <f t="shared" si="1"/>
        <v>6.4702135598162611</v>
      </c>
      <c r="AA15" s="6">
        <f t="shared" si="6"/>
        <v>1.5481910344670762</v>
      </c>
      <c r="AB15" s="25"/>
      <c r="AC15" s="25">
        <v>15.2678833932732</v>
      </c>
      <c r="AD15" s="25">
        <v>40.192177486639501</v>
      </c>
      <c r="AE15" s="25">
        <v>113.154685976308</v>
      </c>
      <c r="AF15" s="25">
        <v>23.905584396589799</v>
      </c>
      <c r="AG15" s="25">
        <v>833.83890616205304</v>
      </c>
      <c r="AH15" s="25">
        <v>950.20943042803594</v>
      </c>
      <c r="AI15" s="25">
        <v>2.3271294051606799</v>
      </c>
      <c r="AJ15" s="25" t="s">
        <v>759</v>
      </c>
      <c r="AK15" s="25">
        <v>9.6833739152699891</v>
      </c>
      <c r="AL15" s="25">
        <v>1.3201015433129799</v>
      </c>
      <c r="AM15" s="25"/>
      <c r="AN15" s="25">
        <v>0.441279775498639</v>
      </c>
      <c r="AO15" s="25">
        <v>0.27302684064362298</v>
      </c>
      <c r="AP15" s="25">
        <v>0.403885583997803</v>
      </c>
      <c r="AQ15" s="25">
        <v>2.8880362095499201</v>
      </c>
      <c r="AR15" s="25">
        <v>0.182216232564785</v>
      </c>
      <c r="AS15" s="25" t="s">
        <v>758</v>
      </c>
      <c r="AT15" s="25">
        <v>1.35100767126988</v>
      </c>
      <c r="AU15" s="25">
        <v>5.3907349110628E-2</v>
      </c>
      <c r="AV15" s="25">
        <v>2.3679446580315899E-2</v>
      </c>
      <c r="AW15" s="25">
        <f t="shared" si="2"/>
        <v>4.7333996985428159</v>
      </c>
      <c r="AX15" s="25">
        <f t="shared" si="3"/>
        <v>0.13570329369389833</v>
      </c>
      <c r="AY15" s="25"/>
      <c r="AZ15" s="25"/>
    </row>
    <row r="16" spans="1:52">
      <c r="A16" s="2" t="s">
        <v>14</v>
      </c>
      <c r="B16" s="2" t="s">
        <v>65</v>
      </c>
      <c r="C16" s="2" t="s">
        <v>66</v>
      </c>
      <c r="D16" s="2" t="s">
        <v>16</v>
      </c>
      <c r="E16" s="2" t="s">
        <v>73</v>
      </c>
      <c r="F16" s="2" t="s">
        <v>67</v>
      </c>
      <c r="G16" s="5" t="s">
        <v>279</v>
      </c>
      <c r="H16" s="6">
        <v>3.50442255562433E-2</v>
      </c>
      <c r="I16" s="6">
        <v>0.821807258105133</v>
      </c>
      <c r="J16" s="6">
        <v>1.9092425926018199</v>
      </c>
      <c r="K16" s="6">
        <v>0.24495329932364801</v>
      </c>
      <c r="L16" s="6">
        <v>1.07879320889622</v>
      </c>
      <c r="M16" s="6">
        <v>0.29428178542796202</v>
      </c>
      <c r="N16" s="6">
        <v>0.16960979193915901</v>
      </c>
      <c r="O16" s="6">
        <v>0.33340154705403502</v>
      </c>
      <c r="P16" s="6">
        <v>4.9963270140156502E-2</v>
      </c>
      <c r="Q16" s="6">
        <v>0.251474059332011</v>
      </c>
      <c r="R16" s="6">
        <v>5.1815078399038497E-2</v>
      </c>
      <c r="S16" s="6">
        <v>0.14007206212414999</v>
      </c>
      <c r="T16" s="6">
        <v>1.71952471443532E-2</v>
      </c>
      <c r="U16" s="6">
        <v>0.11999755971543501</v>
      </c>
      <c r="V16" s="6">
        <v>1.48562490018031E-2</v>
      </c>
      <c r="W16" s="6">
        <f t="shared" si="4"/>
        <v>0.29204115183132046</v>
      </c>
      <c r="X16" s="6">
        <f t="shared" si="5"/>
        <v>7.3442696676469341E-2</v>
      </c>
      <c r="Y16" s="6">
        <f t="shared" si="0"/>
        <v>4.6523790171037174</v>
      </c>
      <c r="Z16" s="6">
        <f t="shared" si="1"/>
        <v>5.7417934268775195</v>
      </c>
      <c r="AA16" s="6">
        <f t="shared" si="6"/>
        <v>1.7438935030338627</v>
      </c>
      <c r="AB16" s="25"/>
      <c r="AC16" s="25">
        <v>5.4960047973514001</v>
      </c>
      <c r="AD16" s="25">
        <v>3.03729714994371</v>
      </c>
      <c r="AE16" s="25">
        <v>260.91313030602402</v>
      </c>
      <c r="AF16" s="25">
        <v>36.382395859712098</v>
      </c>
      <c r="AG16" s="25">
        <v>5719</v>
      </c>
      <c r="AH16" s="25">
        <v>278.03853704953599</v>
      </c>
      <c r="AI16" s="25">
        <v>1.6765831382197001</v>
      </c>
      <c r="AJ16" s="25" t="s">
        <v>759</v>
      </c>
      <c r="AK16" s="25">
        <v>9.2528799179404704</v>
      </c>
      <c r="AL16" s="25">
        <v>1.34923109647312</v>
      </c>
      <c r="AM16" s="25"/>
      <c r="AN16" s="25">
        <v>0.36479014598215798</v>
      </c>
      <c r="AO16" s="25">
        <v>0.60869950027589803</v>
      </c>
      <c r="AP16" s="25">
        <v>0.345785926771148</v>
      </c>
      <c r="AQ16" s="25">
        <v>1.5891952348778899</v>
      </c>
      <c r="AR16" s="25">
        <v>0.168766746987113</v>
      </c>
      <c r="AS16" s="25" t="s">
        <v>758</v>
      </c>
      <c r="AT16" s="25">
        <v>1.8745264997961</v>
      </c>
      <c r="AU16" s="25">
        <v>2.6791172041932598E-2</v>
      </c>
      <c r="AV16" s="25">
        <v>2.8297289634511599E-2</v>
      </c>
      <c r="AW16" s="25">
        <f t="shared" si="2"/>
        <v>7.1714114516285923</v>
      </c>
      <c r="AX16" s="25">
        <f t="shared" si="3"/>
        <v>4.5622159521948598E-2</v>
      </c>
      <c r="AY16" s="25"/>
      <c r="AZ16" s="25"/>
    </row>
    <row r="17" spans="1:52">
      <c r="A17" s="2" t="s">
        <v>14</v>
      </c>
      <c r="B17" s="2" t="s">
        <v>65</v>
      </c>
      <c r="C17" s="2" t="s">
        <v>66</v>
      </c>
      <c r="D17" s="2" t="s">
        <v>20</v>
      </c>
      <c r="E17" s="2" t="s">
        <v>21</v>
      </c>
      <c r="F17" s="2" t="s">
        <v>67</v>
      </c>
      <c r="G17" s="5" t="s">
        <v>75</v>
      </c>
      <c r="H17" s="6">
        <v>3.8285235350723799</v>
      </c>
      <c r="AB17" s="25"/>
      <c r="AC17" s="25">
        <v>602</v>
      </c>
      <c r="AD17" s="25">
        <v>74</v>
      </c>
      <c r="AE17" s="25">
        <v>134</v>
      </c>
      <c r="AF17" s="25">
        <v>79</v>
      </c>
      <c r="AG17" s="25">
        <v>234</v>
      </c>
      <c r="AH17" s="25">
        <v>96</v>
      </c>
      <c r="AI17" s="25" t="s">
        <v>760</v>
      </c>
      <c r="AJ17" s="25">
        <v>27</v>
      </c>
      <c r="AK17" s="25">
        <v>582</v>
      </c>
      <c r="AL17" s="25">
        <v>17</v>
      </c>
      <c r="AM17" s="25">
        <v>146</v>
      </c>
      <c r="AN17" s="25">
        <v>22</v>
      </c>
      <c r="AO17" s="25"/>
      <c r="AP17" s="25"/>
      <c r="AQ17" s="25">
        <v>58</v>
      </c>
      <c r="AR17" s="25"/>
      <c r="AS17" s="25"/>
      <c r="AT17" s="25" t="s">
        <v>760</v>
      </c>
      <c r="AU17" s="25" t="s">
        <v>761</v>
      </c>
      <c r="AV17" s="25" t="s">
        <v>761</v>
      </c>
      <c r="AW17" s="25">
        <f t="shared" si="2"/>
        <v>1.6962025316455696</v>
      </c>
      <c r="AX17" s="25">
        <f t="shared" si="3"/>
        <v>0.57264957264957261</v>
      </c>
      <c r="AY17" s="25"/>
      <c r="AZ17" s="25"/>
    </row>
    <row r="18" spans="1:52">
      <c r="A18" s="2" t="s">
        <v>14</v>
      </c>
      <c r="B18" s="2" t="s">
        <v>65</v>
      </c>
      <c r="C18" s="2" t="s">
        <v>66</v>
      </c>
      <c r="D18" s="2" t="s">
        <v>20</v>
      </c>
      <c r="E18" s="2" t="s">
        <v>21</v>
      </c>
      <c r="F18" s="2" t="s">
        <v>67</v>
      </c>
      <c r="G18" s="5" t="s">
        <v>75</v>
      </c>
      <c r="H18" s="6">
        <v>3.8285235350723799</v>
      </c>
      <c r="I18" s="6">
        <v>9.77</v>
      </c>
      <c r="J18" s="6">
        <v>22.2</v>
      </c>
      <c r="K18" s="6">
        <v>2.94</v>
      </c>
      <c r="L18" s="6">
        <v>13.8</v>
      </c>
      <c r="M18" s="6">
        <v>3.34</v>
      </c>
      <c r="N18" s="6">
        <v>1.32</v>
      </c>
      <c r="O18" s="6">
        <v>3.35</v>
      </c>
      <c r="P18" s="6">
        <v>0.5</v>
      </c>
      <c r="Q18" s="6">
        <v>2.81</v>
      </c>
      <c r="R18" s="6">
        <v>0.5</v>
      </c>
      <c r="S18" s="6">
        <v>1.26</v>
      </c>
      <c r="T18" s="6">
        <v>0.16</v>
      </c>
      <c r="U18" s="6">
        <v>0.96</v>
      </c>
      <c r="V18" s="6">
        <v>0.13</v>
      </c>
      <c r="W18" s="6">
        <f t="shared" si="4"/>
        <v>3.9880453490337291</v>
      </c>
      <c r="X18" s="6">
        <f t="shared" si="5"/>
        <v>8.7845303867403315E-2</v>
      </c>
      <c r="Y18" s="6">
        <f>(I18/0.237)/(U18/0.161)</f>
        <v>6.91354606188467</v>
      </c>
      <c r="Z18" s="6">
        <f t="shared" si="1"/>
        <v>7.8007789678675747</v>
      </c>
      <c r="AA18" s="6">
        <f t="shared" si="6"/>
        <v>1.826675762399252</v>
      </c>
      <c r="AB18" s="25"/>
      <c r="AC18" s="25"/>
      <c r="AD18" s="25">
        <v>35.4</v>
      </c>
      <c r="AE18" s="25">
        <v>132</v>
      </c>
      <c r="AF18" s="25">
        <v>81.7</v>
      </c>
      <c r="AG18" s="25">
        <v>207</v>
      </c>
      <c r="AH18" s="25">
        <v>85.7</v>
      </c>
      <c r="AI18" s="25"/>
      <c r="AJ18" s="25">
        <v>20.3</v>
      </c>
      <c r="AK18" s="25">
        <v>569</v>
      </c>
      <c r="AL18" s="25">
        <v>12.5</v>
      </c>
      <c r="AM18" s="25">
        <v>122</v>
      </c>
      <c r="AN18" s="25">
        <v>18.100000000000001</v>
      </c>
      <c r="AO18" s="25">
        <v>0.75</v>
      </c>
      <c r="AP18" s="25">
        <v>0.18</v>
      </c>
      <c r="AQ18" s="25"/>
      <c r="AR18" s="25">
        <v>3.2</v>
      </c>
      <c r="AS18" s="25">
        <v>1.01</v>
      </c>
      <c r="AT18" s="25">
        <v>1.76</v>
      </c>
      <c r="AU18" s="25">
        <v>1.59</v>
      </c>
      <c r="AV18" s="25">
        <v>0.59</v>
      </c>
      <c r="AW18" s="25">
        <f t="shared" si="2"/>
        <v>1.6156670746634025</v>
      </c>
      <c r="AX18" s="25">
        <f t="shared" si="3"/>
        <v>0.6376811594202898</v>
      </c>
      <c r="AY18" s="25"/>
      <c r="AZ18" s="25"/>
    </row>
    <row r="19" spans="1:52">
      <c r="A19" s="2" t="s">
        <v>14</v>
      </c>
      <c r="B19" s="2" t="s">
        <v>65</v>
      </c>
      <c r="C19" s="2" t="s">
        <v>66</v>
      </c>
      <c r="D19" s="2" t="s">
        <v>20</v>
      </c>
      <c r="E19" s="2" t="s">
        <v>21</v>
      </c>
      <c r="F19" s="2" t="s">
        <v>67</v>
      </c>
      <c r="G19" s="5" t="s">
        <v>75</v>
      </c>
      <c r="H19" s="6">
        <v>3.8285235350723799</v>
      </c>
      <c r="I19" s="6">
        <v>20.399999999999999</v>
      </c>
      <c r="J19" s="6">
        <v>48</v>
      </c>
      <c r="K19" s="6">
        <v>6.18</v>
      </c>
      <c r="L19" s="6">
        <v>27.9</v>
      </c>
      <c r="M19" s="6">
        <v>6.33</v>
      </c>
      <c r="N19" s="6">
        <v>2.6006397066088098</v>
      </c>
      <c r="O19" s="6">
        <v>5.9668313172541101</v>
      </c>
      <c r="P19" s="6">
        <v>0.80400000000000005</v>
      </c>
      <c r="Q19" s="6">
        <v>4.07</v>
      </c>
      <c r="R19" s="6">
        <v>0.77300000000000002</v>
      </c>
      <c r="S19" s="6">
        <v>1.92</v>
      </c>
      <c r="T19" s="6">
        <v>0.24</v>
      </c>
      <c r="U19" s="6">
        <v>1.57</v>
      </c>
      <c r="V19" s="6">
        <v>0.20899999999999999</v>
      </c>
      <c r="W19" s="6">
        <f t="shared" si="4"/>
        <v>2.4385500223390952</v>
      </c>
      <c r="X19" s="6">
        <f t="shared" si="5"/>
        <v>8.9850314559615715E-2</v>
      </c>
      <c r="Y19" s="6">
        <f t="shared" si="0"/>
        <v>8.8268967185358385</v>
      </c>
      <c r="Z19" s="6">
        <f t="shared" si="1"/>
        <v>10.131427533159712</v>
      </c>
      <c r="AA19" s="6">
        <f t="shared" si="6"/>
        <v>2.0125182474453576</v>
      </c>
      <c r="AB19" s="25"/>
      <c r="AC19" s="25">
        <v>239</v>
      </c>
      <c r="AD19" s="25">
        <v>15.6328954577526</v>
      </c>
      <c r="AE19" s="25">
        <v>13.5</v>
      </c>
      <c r="AF19" s="25">
        <v>43.5</v>
      </c>
      <c r="AG19" s="25">
        <v>40.180855382183502</v>
      </c>
      <c r="AH19" s="25">
        <v>111</v>
      </c>
      <c r="AI19" s="25">
        <v>1.14437473556895</v>
      </c>
      <c r="AJ19" s="25">
        <v>25.5</v>
      </c>
      <c r="AK19" s="25">
        <v>371</v>
      </c>
      <c r="AL19" s="25">
        <v>21</v>
      </c>
      <c r="AM19" s="25">
        <v>163</v>
      </c>
      <c r="AN19" s="25">
        <v>28.269238816239302</v>
      </c>
      <c r="AO19" s="25">
        <v>0.91200000000000003</v>
      </c>
      <c r="AP19" s="25">
        <v>0.72099999999999997</v>
      </c>
      <c r="AQ19" s="25">
        <v>174</v>
      </c>
      <c r="AR19" s="25">
        <v>4.1100000000000003</v>
      </c>
      <c r="AS19" s="25">
        <v>1.9512931281452699</v>
      </c>
      <c r="AT19" s="25">
        <v>1.84</v>
      </c>
      <c r="AU19" s="25">
        <v>2.54</v>
      </c>
      <c r="AV19" s="25">
        <v>0.90100000000000002</v>
      </c>
      <c r="AW19" s="25">
        <f t="shared" si="2"/>
        <v>0.31034482758620691</v>
      </c>
      <c r="AX19" s="25">
        <f t="shared" si="3"/>
        <v>0.33598090114293594</v>
      </c>
      <c r="AY19" s="25"/>
      <c r="AZ19" s="25"/>
    </row>
    <row r="20" spans="1:52">
      <c r="A20" s="2" t="s">
        <v>14</v>
      </c>
      <c r="B20" s="2" t="s">
        <v>65</v>
      </c>
      <c r="C20" s="2" t="s">
        <v>66</v>
      </c>
      <c r="D20" s="2" t="s">
        <v>22</v>
      </c>
      <c r="E20" s="2" t="s">
        <v>77</v>
      </c>
      <c r="F20" s="2" t="s">
        <v>67</v>
      </c>
      <c r="G20" s="2" t="s">
        <v>78</v>
      </c>
      <c r="H20" s="2"/>
      <c r="I20" s="6">
        <v>6.58</v>
      </c>
      <c r="J20" s="6">
        <v>17.7</v>
      </c>
      <c r="K20" s="6">
        <v>2.56</v>
      </c>
      <c r="L20" s="6">
        <v>13.7</v>
      </c>
      <c r="M20" s="6">
        <v>3.66</v>
      </c>
      <c r="N20" s="6">
        <v>1.29633291877382</v>
      </c>
      <c r="O20" s="6">
        <v>3.7262343497642298</v>
      </c>
      <c r="P20" s="6">
        <v>0.57499999999999996</v>
      </c>
      <c r="Q20" s="6">
        <v>3.02</v>
      </c>
      <c r="R20" s="6">
        <v>0.60299999999999998</v>
      </c>
      <c r="S20" s="6">
        <v>1.37</v>
      </c>
      <c r="T20" s="6">
        <v>0.16200000000000001</v>
      </c>
      <c r="U20" s="6">
        <v>1.03</v>
      </c>
      <c r="V20" s="6">
        <v>0.14299999999999999</v>
      </c>
      <c r="W20" s="6">
        <f t="shared" si="4"/>
        <v>0</v>
      </c>
      <c r="X20" s="6">
        <f t="shared" si="5"/>
        <v>9.2757058144244051E-2</v>
      </c>
      <c r="Y20" s="6">
        <f t="shared" si="0"/>
        <v>4.3397648601040517</v>
      </c>
      <c r="Z20" s="6">
        <f t="shared" si="1"/>
        <v>4.7761352571479163</v>
      </c>
      <c r="AA20" s="6">
        <f t="shared" si="6"/>
        <v>1.1226856655368793</v>
      </c>
      <c r="AB20" s="25">
        <v>0.81202036834888502</v>
      </c>
      <c r="AC20" s="25">
        <v>585</v>
      </c>
      <c r="AD20" s="25">
        <v>280.50514544761802</v>
      </c>
      <c r="AE20" s="25">
        <v>62.5</v>
      </c>
      <c r="AF20" s="25">
        <v>74.400000000000006</v>
      </c>
      <c r="AG20" s="25">
        <v>65.646353639751595</v>
      </c>
      <c r="AH20" s="25">
        <v>112</v>
      </c>
      <c r="AI20" s="25">
        <v>0.79918629074159298</v>
      </c>
      <c r="AJ20" s="25">
        <v>4.91</v>
      </c>
      <c r="AK20" s="25">
        <v>115</v>
      </c>
      <c r="AL20" s="25">
        <v>14.1</v>
      </c>
      <c r="AM20" s="25">
        <v>71</v>
      </c>
      <c r="AN20" s="25">
        <v>7.7298699888154303</v>
      </c>
      <c r="AO20" s="25">
        <v>0.60299999999999998</v>
      </c>
      <c r="AP20" s="25">
        <v>0.34799999999999998</v>
      </c>
      <c r="AQ20" s="25">
        <v>36</v>
      </c>
      <c r="AR20" s="25">
        <v>2.16</v>
      </c>
      <c r="AS20" s="25">
        <v>0.51249916789807604</v>
      </c>
      <c r="AT20" s="25">
        <v>1.2</v>
      </c>
      <c r="AU20" s="25">
        <v>0.71699999999999997</v>
      </c>
      <c r="AV20" s="25">
        <v>0.30299999999999999</v>
      </c>
      <c r="AW20" s="25">
        <f t="shared" si="2"/>
        <v>0.84005376344086014</v>
      </c>
      <c r="AX20" s="25">
        <f t="shared" si="3"/>
        <v>0.95207115909258444</v>
      </c>
      <c r="AY20" s="25"/>
      <c r="AZ20" s="25"/>
    </row>
    <row r="21" spans="1:52">
      <c r="A21" s="2" t="s">
        <v>14</v>
      </c>
      <c r="B21" s="2" t="s">
        <v>65</v>
      </c>
      <c r="C21" s="2" t="s">
        <v>66</v>
      </c>
      <c r="D21" s="2" t="s">
        <v>16</v>
      </c>
      <c r="E21" s="17" t="s">
        <v>19</v>
      </c>
      <c r="F21" s="2" t="s">
        <v>67</v>
      </c>
      <c r="G21" s="5" t="s">
        <v>79</v>
      </c>
      <c r="H21" s="5"/>
      <c r="I21" s="6">
        <v>4.5599999999999996</v>
      </c>
      <c r="J21" s="6">
        <v>10.8</v>
      </c>
      <c r="K21" s="6">
        <v>1.41</v>
      </c>
      <c r="L21" s="6">
        <v>6.58</v>
      </c>
      <c r="M21" s="6">
        <v>1.36</v>
      </c>
      <c r="N21" s="6">
        <v>0.52880356833662401</v>
      </c>
      <c r="O21" s="6">
        <v>1.43737369417798</v>
      </c>
      <c r="P21" s="6">
        <v>0.20200000000000001</v>
      </c>
      <c r="Q21" s="6">
        <v>1.24</v>
      </c>
      <c r="R21" s="6">
        <v>0.21</v>
      </c>
      <c r="S21" s="6">
        <v>0.60199999999999998</v>
      </c>
      <c r="T21" s="6">
        <v>7.3300000000000004E-2</v>
      </c>
      <c r="U21" s="6">
        <v>0.45</v>
      </c>
      <c r="V21" s="6">
        <v>6.6500000000000004E-2</v>
      </c>
      <c r="W21" s="6">
        <f t="shared" si="4"/>
        <v>0</v>
      </c>
      <c r="X21" s="6">
        <f t="shared" si="5"/>
        <v>9.6179674032636303E-2</v>
      </c>
      <c r="Y21" s="6">
        <f t="shared" si="0"/>
        <v>6.8838255977496479</v>
      </c>
      <c r="Z21" s="6">
        <f t="shared" si="1"/>
        <v>7.1175406871609397</v>
      </c>
      <c r="AA21" s="6">
        <f t="shared" si="6"/>
        <v>2.093819806403574</v>
      </c>
      <c r="AB21" s="25">
        <v>0.42215193572899101</v>
      </c>
      <c r="AC21" s="25">
        <v>144</v>
      </c>
      <c r="AD21" s="25">
        <v>3570.0654875151399</v>
      </c>
      <c r="AE21" s="25">
        <v>1150</v>
      </c>
      <c r="AF21" s="25">
        <v>151</v>
      </c>
      <c r="AG21" s="25">
        <v>154.20284412022201</v>
      </c>
      <c r="AH21" s="25">
        <v>136</v>
      </c>
      <c r="AI21" s="25">
        <v>0.86297111206838595</v>
      </c>
      <c r="AJ21" s="25">
        <v>9.59</v>
      </c>
      <c r="AK21" s="25">
        <v>58</v>
      </c>
      <c r="AL21" s="25">
        <v>5.73</v>
      </c>
      <c r="AM21" s="25">
        <v>54.9</v>
      </c>
      <c r="AN21" s="25">
        <v>6.5814321619057097</v>
      </c>
      <c r="AO21" s="25">
        <v>0.46100000000000002</v>
      </c>
      <c r="AP21" s="25">
        <v>0.32800000000000001</v>
      </c>
      <c r="AQ21" s="25">
        <v>52.7</v>
      </c>
      <c r="AR21" s="25">
        <v>1.24</v>
      </c>
      <c r="AS21" s="25">
        <v>0.41379562445103901</v>
      </c>
      <c r="AT21" s="25">
        <v>2.0699999999999998</v>
      </c>
      <c r="AU21" s="25">
        <v>0.63300000000000001</v>
      </c>
      <c r="AV21" s="25">
        <v>0.26100000000000001</v>
      </c>
      <c r="AW21" s="25">
        <f t="shared" si="2"/>
        <v>7.6158940397350996</v>
      </c>
      <c r="AX21" s="25">
        <f t="shared" si="3"/>
        <v>7.4577093993377916</v>
      </c>
      <c r="AY21" s="25"/>
      <c r="AZ21" s="25"/>
    </row>
    <row r="22" spans="1:52">
      <c r="A22" s="2" t="s">
        <v>14</v>
      </c>
      <c r="B22" s="2" t="s">
        <v>65</v>
      </c>
      <c r="C22" s="2" t="s">
        <v>66</v>
      </c>
      <c r="D22" s="2" t="s">
        <v>81</v>
      </c>
      <c r="E22" s="17" t="s">
        <v>23</v>
      </c>
      <c r="F22" s="2" t="s">
        <v>459</v>
      </c>
      <c r="G22" s="2" t="s">
        <v>82</v>
      </c>
      <c r="H22" s="6">
        <v>3.4455036177788001</v>
      </c>
      <c r="I22" s="6">
        <v>13.3</v>
      </c>
      <c r="J22" s="6">
        <v>30.7</v>
      </c>
      <c r="K22" s="6">
        <v>4.24</v>
      </c>
      <c r="L22" s="6">
        <v>19.3</v>
      </c>
      <c r="M22" s="6">
        <v>4.5999999999999996</v>
      </c>
      <c r="N22" s="6">
        <v>1.95</v>
      </c>
      <c r="O22" s="6">
        <v>4.78</v>
      </c>
      <c r="P22" s="6">
        <v>0.7</v>
      </c>
      <c r="Q22" s="6">
        <v>3.82</v>
      </c>
      <c r="R22" s="6">
        <v>0.67</v>
      </c>
      <c r="S22" s="6">
        <v>1.64</v>
      </c>
      <c r="T22" s="6">
        <v>0.22</v>
      </c>
      <c r="U22" s="6">
        <v>1.26</v>
      </c>
      <c r="V22" s="6">
        <v>0.18</v>
      </c>
      <c r="W22" s="6">
        <f t="shared" si="4"/>
        <v>2.7345266807768254</v>
      </c>
      <c r="X22" s="6">
        <f t="shared" si="5"/>
        <v>0.10466666666666667</v>
      </c>
      <c r="Y22" s="6">
        <f t="shared" si="0"/>
        <v>7.1706516643225511</v>
      </c>
      <c r="Z22" s="6">
        <f t="shared" si="1"/>
        <v>7.6694796061884682</v>
      </c>
      <c r="AA22" s="6">
        <f t="shared" si="6"/>
        <v>1.8055402678407633</v>
      </c>
      <c r="AB22" s="25" t="s">
        <v>762</v>
      </c>
      <c r="AC22" s="25" t="s">
        <v>762</v>
      </c>
      <c r="AD22" s="25">
        <v>487</v>
      </c>
      <c r="AE22" s="25">
        <v>203</v>
      </c>
      <c r="AF22" s="25">
        <v>58.8</v>
      </c>
      <c r="AG22" s="25">
        <v>96.2</v>
      </c>
      <c r="AH22" s="25">
        <v>143</v>
      </c>
      <c r="AI22" s="25" t="s">
        <v>762</v>
      </c>
      <c r="AJ22" s="25">
        <v>18.7</v>
      </c>
      <c r="AK22" s="25">
        <v>128</v>
      </c>
      <c r="AL22" s="25">
        <v>17.100000000000001</v>
      </c>
      <c r="AM22" s="25">
        <v>105</v>
      </c>
      <c r="AN22" s="25">
        <v>15</v>
      </c>
      <c r="AO22" s="25">
        <v>1.51</v>
      </c>
      <c r="AP22" s="25">
        <v>0.2</v>
      </c>
      <c r="AQ22" s="25" t="s">
        <v>762</v>
      </c>
      <c r="AR22" s="25">
        <v>2.91</v>
      </c>
      <c r="AS22" s="25">
        <v>1.04</v>
      </c>
      <c r="AT22" s="25">
        <v>1.39</v>
      </c>
      <c r="AU22" s="25">
        <v>1.57</v>
      </c>
      <c r="AV22" s="25">
        <v>0.71</v>
      </c>
      <c r="AW22" s="25">
        <f t="shared" si="2"/>
        <v>3.4523809523809526</v>
      </c>
      <c r="AX22" s="25">
        <f t="shared" si="3"/>
        <v>2.1101871101871099</v>
      </c>
      <c r="AY22" s="25"/>
      <c r="AZ22" s="25"/>
    </row>
    <row r="23" spans="1:52">
      <c r="A23" s="2" t="s">
        <v>14</v>
      </c>
      <c r="B23" s="2" t="s">
        <v>65</v>
      </c>
      <c r="C23" s="2" t="s">
        <v>66</v>
      </c>
      <c r="D23" s="2" t="s">
        <v>20</v>
      </c>
      <c r="E23" s="2" t="s">
        <v>21</v>
      </c>
      <c r="F23" s="2" t="s">
        <v>460</v>
      </c>
      <c r="G23" s="2" t="s">
        <v>83</v>
      </c>
      <c r="H23" s="6">
        <v>5.1323265783726004</v>
      </c>
      <c r="I23" s="6">
        <v>12.3</v>
      </c>
      <c r="J23" s="6">
        <v>29.1</v>
      </c>
      <c r="K23" s="6">
        <v>3.96</v>
      </c>
      <c r="L23" s="6">
        <v>18.2</v>
      </c>
      <c r="M23" s="6">
        <v>3.97</v>
      </c>
      <c r="N23" s="6">
        <v>1.6136548113767999</v>
      </c>
      <c r="O23" s="6">
        <v>4.0411618321052902</v>
      </c>
      <c r="P23" s="6">
        <v>0.59</v>
      </c>
      <c r="Q23" s="6">
        <v>2.97</v>
      </c>
      <c r="R23" s="6">
        <v>0.55100000000000005</v>
      </c>
      <c r="S23" s="6">
        <v>1.36</v>
      </c>
      <c r="T23" s="6">
        <v>0.19400000000000001</v>
      </c>
      <c r="U23" s="6">
        <v>1.0900000000000001</v>
      </c>
      <c r="V23" s="6">
        <v>0.154</v>
      </c>
      <c r="W23" s="6">
        <f t="shared" si="4"/>
        <v>4.7085564939198168</v>
      </c>
      <c r="X23" s="6">
        <f t="shared" si="5"/>
        <v>9.0199861393513089E-2</v>
      </c>
      <c r="Y23" s="6">
        <f t="shared" si="0"/>
        <v>7.665776332597841</v>
      </c>
      <c r="Z23" s="6">
        <f t="shared" si="1"/>
        <v>8.2903172776590512</v>
      </c>
      <c r="AA23" s="6">
        <f t="shared" si="6"/>
        <v>1.9347638937601634</v>
      </c>
      <c r="AB23" s="25" t="s">
        <v>762</v>
      </c>
      <c r="AC23" s="25">
        <v>402</v>
      </c>
      <c r="AD23" s="25">
        <v>16.852483046655301</v>
      </c>
      <c r="AE23" s="25">
        <v>47.2</v>
      </c>
      <c r="AF23" s="25">
        <v>46.2</v>
      </c>
      <c r="AG23" s="25">
        <v>52.693314733652997</v>
      </c>
      <c r="AH23" s="25">
        <v>121</v>
      </c>
      <c r="AI23" s="25">
        <v>1.0430694311087501</v>
      </c>
      <c r="AJ23" s="25">
        <v>54</v>
      </c>
      <c r="AK23" s="25">
        <v>583</v>
      </c>
      <c r="AL23" s="25">
        <v>14.8</v>
      </c>
      <c r="AM23" s="25">
        <v>126</v>
      </c>
      <c r="AN23" s="25">
        <v>18.625305782574301</v>
      </c>
      <c r="AO23" s="25">
        <v>0.997</v>
      </c>
      <c r="AP23" s="25">
        <v>0.7</v>
      </c>
      <c r="AQ23" s="25">
        <v>369</v>
      </c>
      <c r="AR23" s="25">
        <v>3.3</v>
      </c>
      <c r="AS23" s="25">
        <v>1.2413868733531199</v>
      </c>
      <c r="AT23" s="25">
        <v>1.52</v>
      </c>
      <c r="AU23" s="25">
        <v>1.68</v>
      </c>
      <c r="AV23" s="25">
        <v>0.46</v>
      </c>
      <c r="AW23" s="25">
        <f t="shared" si="2"/>
        <v>1.0216450216450217</v>
      </c>
      <c r="AX23" s="25">
        <f t="shared" si="3"/>
        <v>0.89574930403562858</v>
      </c>
      <c r="AY23" s="25"/>
      <c r="AZ23" s="25"/>
    </row>
    <row r="24" spans="1:52">
      <c r="A24" s="2" t="s">
        <v>14</v>
      </c>
      <c r="B24" s="2" t="s">
        <v>65</v>
      </c>
      <c r="C24" s="2" t="s">
        <v>66</v>
      </c>
      <c r="D24" s="2" t="s">
        <v>85</v>
      </c>
      <c r="E24" s="2" t="s">
        <v>86</v>
      </c>
      <c r="F24" s="2" t="s">
        <v>67</v>
      </c>
      <c r="G24" s="2" t="s">
        <v>87</v>
      </c>
      <c r="H24" s="6">
        <v>3.12740148942496</v>
      </c>
      <c r="I24" s="6">
        <v>31.6</v>
      </c>
      <c r="J24" s="6">
        <v>69.8</v>
      </c>
      <c r="K24" s="6">
        <v>9.11</v>
      </c>
      <c r="L24" s="6">
        <v>40.299999999999997</v>
      </c>
      <c r="M24" s="6">
        <v>8.61</v>
      </c>
      <c r="N24" s="6">
        <v>3.15346838035176</v>
      </c>
      <c r="O24" s="6">
        <v>8.2070038142573392</v>
      </c>
      <c r="P24" s="6">
        <v>1.18</v>
      </c>
      <c r="Q24" s="6">
        <v>5.75</v>
      </c>
      <c r="R24" s="6">
        <v>1.01</v>
      </c>
      <c r="S24" s="6">
        <v>2.74</v>
      </c>
      <c r="T24" s="6">
        <v>0.33500000000000002</v>
      </c>
      <c r="U24" s="6">
        <v>2.08</v>
      </c>
      <c r="V24" s="6">
        <v>0.25900000000000001</v>
      </c>
      <c r="W24" s="6">
        <f t="shared" si="4"/>
        <v>1.5035584083773845</v>
      </c>
      <c r="X24" s="6">
        <f t="shared" si="5"/>
        <v>0.12168704019097568</v>
      </c>
      <c r="Y24" s="6">
        <f t="shared" si="0"/>
        <v>10.320512820512821</v>
      </c>
      <c r="Z24" s="6">
        <f t="shared" si="1"/>
        <v>12.664092664092664</v>
      </c>
      <c r="AA24" s="6">
        <f t="shared" si="6"/>
        <v>2.291908633372048</v>
      </c>
      <c r="AB24" s="25">
        <v>0.20575009798848401</v>
      </c>
      <c r="AC24" s="25">
        <v>145</v>
      </c>
      <c r="AD24" s="25">
        <v>0.81268882060515402</v>
      </c>
      <c r="AE24" s="25">
        <v>6.01</v>
      </c>
      <c r="AF24" s="25">
        <v>35.9</v>
      </c>
      <c r="AG24" s="25">
        <v>28.725786961824198</v>
      </c>
      <c r="AH24" s="25">
        <v>137</v>
      </c>
      <c r="AI24" s="25">
        <v>1.2882032542470101</v>
      </c>
      <c r="AJ24" s="25">
        <v>34.299999999999997</v>
      </c>
      <c r="AK24" s="25">
        <v>337</v>
      </c>
      <c r="AL24" s="25">
        <v>26.6</v>
      </c>
      <c r="AM24" s="25">
        <v>228</v>
      </c>
      <c r="AN24" s="25">
        <v>31.802893668269199</v>
      </c>
      <c r="AO24" s="25">
        <v>1.71</v>
      </c>
      <c r="AP24" s="25">
        <v>0.82599999999999996</v>
      </c>
      <c r="AQ24" s="25">
        <v>437</v>
      </c>
      <c r="AR24" s="25">
        <v>5.57</v>
      </c>
      <c r="AS24" s="25">
        <v>2.0424040913271502</v>
      </c>
      <c r="AT24" s="25">
        <v>2.94</v>
      </c>
      <c r="AU24" s="25">
        <v>3.87</v>
      </c>
      <c r="AV24" s="25">
        <v>1.37</v>
      </c>
      <c r="AW24" s="25">
        <f t="shared" si="2"/>
        <v>0.16740947075208915</v>
      </c>
      <c r="AX24" s="25">
        <f t="shared" si="3"/>
        <v>0.20921968153517009</v>
      </c>
      <c r="AY24" s="25"/>
      <c r="AZ24" s="25"/>
    </row>
    <row r="25" spans="1:52">
      <c r="A25" s="2" t="s">
        <v>14</v>
      </c>
      <c r="B25" s="2" t="s">
        <v>65</v>
      </c>
      <c r="C25" s="2" t="s">
        <v>66</v>
      </c>
      <c r="D25" s="2" t="s">
        <v>81</v>
      </c>
      <c r="E25" s="17" t="s">
        <v>23</v>
      </c>
      <c r="F25" s="2" t="s">
        <v>67</v>
      </c>
      <c r="G25" s="2" t="s">
        <v>88</v>
      </c>
      <c r="H25" s="6">
        <v>5.0030585708582702</v>
      </c>
      <c r="I25" s="6">
        <v>7.65</v>
      </c>
      <c r="J25" s="6">
        <v>20.6</v>
      </c>
      <c r="K25" s="6">
        <v>3.06</v>
      </c>
      <c r="L25" s="6">
        <v>15.4</v>
      </c>
      <c r="M25" s="6">
        <v>4.3600000000000003</v>
      </c>
      <c r="N25" s="6">
        <v>1.6865269367104001</v>
      </c>
      <c r="O25" s="6">
        <v>4.3352728063857704</v>
      </c>
      <c r="P25" s="6">
        <v>0.629</v>
      </c>
      <c r="Q25" s="6">
        <v>3.57</v>
      </c>
      <c r="R25" s="6">
        <v>0.61199999999999999</v>
      </c>
      <c r="S25" s="6">
        <v>1.61</v>
      </c>
      <c r="T25" s="6">
        <v>0.17199999999999999</v>
      </c>
      <c r="U25" s="6">
        <v>0.997</v>
      </c>
      <c r="V25" s="6">
        <v>0.14499999999999999</v>
      </c>
      <c r="W25" s="6">
        <f t="shared" si="4"/>
        <v>5.0181129095870309</v>
      </c>
      <c r="X25" s="6">
        <f t="shared" si="5"/>
        <v>7.2097938660556679E-2</v>
      </c>
      <c r="Y25" s="6">
        <f t="shared" si="0"/>
        <v>5.2124728616228442</v>
      </c>
      <c r="Z25" s="6">
        <f t="shared" si="1"/>
        <v>5.4762112614578804</v>
      </c>
      <c r="AA25" s="6">
        <f t="shared" si="6"/>
        <v>1.0956915573104169</v>
      </c>
      <c r="AB25" s="25">
        <v>0.45388572601600802</v>
      </c>
      <c r="AC25" s="25">
        <v>486</v>
      </c>
      <c r="AD25" s="25">
        <v>547.70569901629801</v>
      </c>
      <c r="AE25" s="25">
        <v>272</v>
      </c>
      <c r="AF25" s="25">
        <v>71.5</v>
      </c>
      <c r="AG25" s="25">
        <v>313.69264289599403</v>
      </c>
      <c r="AH25" s="25">
        <v>140</v>
      </c>
      <c r="AI25" s="25">
        <v>0.67286733085911898</v>
      </c>
      <c r="AJ25" s="25">
        <v>9.32</v>
      </c>
      <c r="AK25" s="25">
        <v>86.5</v>
      </c>
      <c r="AL25" s="25">
        <v>15.5</v>
      </c>
      <c r="AM25" s="25">
        <v>85.3</v>
      </c>
      <c r="AN25" s="25">
        <v>11.484378269097199</v>
      </c>
      <c r="AO25" s="25">
        <v>0.43099999999999999</v>
      </c>
      <c r="AP25" s="25">
        <v>0.39100000000000001</v>
      </c>
      <c r="AQ25" s="25">
        <v>41.7</v>
      </c>
      <c r="AR25" s="25">
        <v>2.34</v>
      </c>
      <c r="AS25" s="25">
        <v>0.75166544625051102</v>
      </c>
      <c r="AT25" s="25">
        <v>1.1000000000000001</v>
      </c>
      <c r="AU25" s="25">
        <v>0.82799999999999996</v>
      </c>
      <c r="AV25" s="25">
        <v>0.26200000000000001</v>
      </c>
      <c r="AW25" s="25">
        <f t="shared" si="2"/>
        <v>3.8041958041958042</v>
      </c>
      <c r="AX25" s="25">
        <f t="shared" si="3"/>
        <v>0.86709078507200632</v>
      </c>
      <c r="AY25" s="25"/>
      <c r="AZ25" s="25"/>
    </row>
    <row r="26" spans="1:52">
      <c r="A26" s="2" t="s">
        <v>14</v>
      </c>
      <c r="B26" s="2" t="s">
        <v>116</v>
      </c>
      <c r="C26" s="2" t="s">
        <v>1</v>
      </c>
      <c r="D26" s="2" t="s">
        <v>16</v>
      </c>
      <c r="E26" s="17" t="s">
        <v>19</v>
      </c>
      <c r="F26" s="2" t="s">
        <v>475</v>
      </c>
      <c r="G26" s="2" t="s">
        <v>118</v>
      </c>
      <c r="H26" s="6">
        <v>0.93973363646347696</v>
      </c>
      <c r="I26" s="6">
        <v>5.32</v>
      </c>
      <c r="J26" s="6">
        <v>11.9</v>
      </c>
      <c r="K26" s="6">
        <v>1.61</v>
      </c>
      <c r="L26" s="6">
        <v>6.88</v>
      </c>
      <c r="M26" s="6">
        <v>1.53</v>
      </c>
      <c r="N26" s="6">
        <v>0.52</v>
      </c>
      <c r="O26" s="6">
        <v>1.62</v>
      </c>
      <c r="P26" s="6">
        <v>0.21</v>
      </c>
      <c r="Q26" s="6">
        <v>1.26</v>
      </c>
      <c r="R26" s="6">
        <v>0.21</v>
      </c>
      <c r="S26" s="6">
        <v>0.49</v>
      </c>
      <c r="T26" s="6">
        <v>6.8000000000000005E-2</v>
      </c>
      <c r="U26" s="6">
        <v>0.39</v>
      </c>
      <c r="V26" s="6">
        <v>5.6000000000000001E-2</v>
      </c>
      <c r="W26" s="6">
        <f t="shared" si="4"/>
        <v>2.4095734268294282</v>
      </c>
      <c r="X26" s="6">
        <f t="shared" si="5"/>
        <v>0.1053604436229205</v>
      </c>
      <c r="Y26" s="6">
        <f t="shared" si="0"/>
        <v>9.2666883046629884</v>
      </c>
      <c r="Z26" s="6">
        <f t="shared" si="1"/>
        <v>9.8607594936708871</v>
      </c>
      <c r="AA26" s="6">
        <f t="shared" si="6"/>
        <v>2.1713686881222247</v>
      </c>
      <c r="AB26" s="25">
        <v>0.21511974810609699</v>
      </c>
      <c r="AC26" s="25" t="s">
        <v>762</v>
      </c>
      <c r="AD26" s="25">
        <v>3130</v>
      </c>
      <c r="AE26" s="25">
        <v>2340</v>
      </c>
      <c r="AF26" s="25">
        <v>152</v>
      </c>
      <c r="AG26" s="25">
        <v>224</v>
      </c>
      <c r="AH26" s="25">
        <v>68.599999999999994</v>
      </c>
      <c r="AI26" s="25" t="s">
        <v>762</v>
      </c>
      <c r="AJ26" s="25">
        <v>4.99</v>
      </c>
      <c r="AK26" s="25">
        <v>18.899999999999999</v>
      </c>
      <c r="AL26" s="25">
        <v>5.41</v>
      </c>
      <c r="AM26" s="25">
        <v>36.299999999999997</v>
      </c>
      <c r="AN26" s="25">
        <v>5.41</v>
      </c>
      <c r="AO26" s="25" t="s">
        <v>763</v>
      </c>
      <c r="AP26" s="25">
        <v>0.11</v>
      </c>
      <c r="AQ26" s="25" t="s">
        <v>762</v>
      </c>
      <c r="AR26" s="25">
        <v>0.98</v>
      </c>
      <c r="AS26" s="25">
        <v>0.37</v>
      </c>
      <c r="AT26" s="25">
        <v>1.1000000000000001</v>
      </c>
      <c r="AU26" s="25">
        <v>0.56999999999999995</v>
      </c>
      <c r="AV26" s="25">
        <v>0.19</v>
      </c>
      <c r="AW26" s="25">
        <f t="shared" si="2"/>
        <v>15.394736842105264</v>
      </c>
      <c r="AX26" s="25">
        <f t="shared" si="3"/>
        <v>10.446428571428571</v>
      </c>
      <c r="AY26" s="25"/>
      <c r="AZ26" s="25"/>
    </row>
    <row r="27" spans="1:52">
      <c r="A27" s="2" t="s">
        <v>14</v>
      </c>
      <c r="B27" s="2" t="s">
        <v>116</v>
      </c>
      <c r="C27" s="2" t="s">
        <v>1</v>
      </c>
      <c r="D27" s="2" t="s">
        <v>16</v>
      </c>
      <c r="E27" s="17" t="s">
        <v>19</v>
      </c>
      <c r="F27" s="2" t="s">
        <v>476</v>
      </c>
      <c r="G27" s="2" t="s">
        <v>119</v>
      </c>
      <c r="H27" s="6">
        <v>1.1676825879438999</v>
      </c>
      <c r="I27" s="6">
        <v>6.21</v>
      </c>
      <c r="J27" s="6">
        <v>14</v>
      </c>
      <c r="K27" s="6">
        <v>1.89</v>
      </c>
      <c r="L27" s="6">
        <v>8.41</v>
      </c>
      <c r="M27" s="6">
        <v>1.9</v>
      </c>
      <c r="N27" s="6">
        <v>0.68</v>
      </c>
      <c r="O27" s="6">
        <v>1.97</v>
      </c>
      <c r="P27" s="6">
        <v>0.27</v>
      </c>
      <c r="Q27" s="6">
        <v>1.44</v>
      </c>
      <c r="R27" s="6">
        <v>0.26</v>
      </c>
      <c r="S27" s="6">
        <v>0.69</v>
      </c>
      <c r="T27" s="6">
        <v>8.2000000000000003E-2</v>
      </c>
      <c r="U27" s="6">
        <v>0.49</v>
      </c>
      <c r="V27" s="6">
        <v>6.4000000000000001E-2</v>
      </c>
      <c r="W27" s="6">
        <f t="shared" si="4"/>
        <v>2.3830256896814284</v>
      </c>
      <c r="X27" s="6">
        <f t="shared" si="5"/>
        <v>9.7913322632423749E-2</v>
      </c>
      <c r="Y27" s="6">
        <f t="shared" si="0"/>
        <v>8.609403254972877</v>
      </c>
      <c r="Z27" s="6">
        <f t="shared" si="1"/>
        <v>10.071598101265824</v>
      </c>
      <c r="AA27" s="6">
        <f t="shared" si="6"/>
        <v>2.0410393071285808</v>
      </c>
      <c r="AB27" s="25">
        <v>0.25823749541067098</v>
      </c>
      <c r="AC27" s="25" t="s">
        <v>762</v>
      </c>
      <c r="AD27" s="25">
        <v>2920</v>
      </c>
      <c r="AE27" s="25">
        <v>2030</v>
      </c>
      <c r="AF27" s="25">
        <v>147</v>
      </c>
      <c r="AG27" s="25">
        <v>217</v>
      </c>
      <c r="AH27" s="25">
        <v>80.900000000000006</v>
      </c>
      <c r="AI27" s="25" t="s">
        <v>762</v>
      </c>
      <c r="AJ27" s="25">
        <v>5.15</v>
      </c>
      <c r="AK27" s="25">
        <v>21.2</v>
      </c>
      <c r="AL27" s="25">
        <v>6.57</v>
      </c>
      <c r="AM27" s="25">
        <v>45.4</v>
      </c>
      <c r="AN27" s="25">
        <v>6.23</v>
      </c>
      <c r="AO27" s="25">
        <v>0.73</v>
      </c>
      <c r="AP27" s="25">
        <v>0.11</v>
      </c>
      <c r="AQ27" s="25" t="s">
        <v>762</v>
      </c>
      <c r="AR27" s="25">
        <v>1.18</v>
      </c>
      <c r="AS27" s="25">
        <v>0.43</v>
      </c>
      <c r="AT27" s="25">
        <v>1.37</v>
      </c>
      <c r="AU27" s="25">
        <v>0.61</v>
      </c>
      <c r="AV27" s="25">
        <v>0.21</v>
      </c>
      <c r="AW27" s="25">
        <f t="shared" si="2"/>
        <v>13.80952380952381</v>
      </c>
      <c r="AX27" s="25">
        <f t="shared" si="3"/>
        <v>9.3548387096774199</v>
      </c>
      <c r="AY27" s="25"/>
      <c r="AZ27" s="25"/>
    </row>
    <row r="28" spans="1:52">
      <c r="A28" s="2" t="s">
        <v>14</v>
      </c>
      <c r="B28" s="2" t="s">
        <v>116</v>
      </c>
      <c r="C28" s="2" t="s">
        <v>1</v>
      </c>
      <c r="D28" s="2" t="s">
        <v>16</v>
      </c>
      <c r="E28" s="17" t="s">
        <v>19</v>
      </c>
      <c r="F28" s="2" t="s">
        <v>477</v>
      </c>
      <c r="G28" s="2" t="s">
        <v>120</v>
      </c>
      <c r="H28" s="6">
        <v>1.23542986158652</v>
      </c>
      <c r="I28" s="6">
        <v>6.71</v>
      </c>
      <c r="J28" s="6">
        <v>14.8</v>
      </c>
      <c r="K28" s="6">
        <v>2.0099999999999998</v>
      </c>
      <c r="L28" s="6">
        <v>8.86</v>
      </c>
      <c r="M28" s="6">
        <v>1.9</v>
      </c>
      <c r="N28" s="6">
        <v>0.72</v>
      </c>
      <c r="O28" s="6">
        <v>1.93</v>
      </c>
      <c r="P28" s="6">
        <v>0.28000000000000003</v>
      </c>
      <c r="Q28" s="6">
        <v>1.56</v>
      </c>
      <c r="R28" s="6">
        <v>0.26</v>
      </c>
      <c r="S28" s="6">
        <v>0.69</v>
      </c>
      <c r="T28" s="6">
        <v>8.8999999999999996E-2</v>
      </c>
      <c r="U28" s="6">
        <v>0.48</v>
      </c>
      <c r="V28" s="6">
        <v>5.8999999999999997E-2</v>
      </c>
      <c r="W28" s="6">
        <f t="shared" si="4"/>
        <v>2.5738122116385833</v>
      </c>
      <c r="X28" s="6">
        <f t="shared" si="5"/>
        <v>0.10461538461538462</v>
      </c>
      <c r="Y28" s="6">
        <f t="shared" si="0"/>
        <v>9.4963959212376956</v>
      </c>
      <c r="Z28" s="6">
        <f t="shared" si="1"/>
        <v>11.804762926410643</v>
      </c>
      <c r="AA28" s="6">
        <f t="shared" si="6"/>
        <v>2.2053741949811236</v>
      </c>
      <c r="AB28" s="25">
        <v>0.317358129581858</v>
      </c>
      <c r="AC28" s="25" t="s">
        <v>762</v>
      </c>
      <c r="AD28" s="25">
        <v>2990</v>
      </c>
      <c r="AE28" s="25">
        <v>2040</v>
      </c>
      <c r="AF28" s="25">
        <v>143</v>
      </c>
      <c r="AG28" s="25">
        <v>298</v>
      </c>
      <c r="AH28" s="25">
        <v>72</v>
      </c>
      <c r="AI28" s="25" t="s">
        <v>762</v>
      </c>
      <c r="AJ28" s="25">
        <v>5.13</v>
      </c>
      <c r="AK28" s="25">
        <v>51.1</v>
      </c>
      <c r="AL28" s="25">
        <v>6.73</v>
      </c>
      <c r="AM28" s="25">
        <v>47</v>
      </c>
      <c r="AN28" s="25">
        <v>6.5</v>
      </c>
      <c r="AO28" s="25" t="s">
        <v>763</v>
      </c>
      <c r="AP28" s="25">
        <v>0.2</v>
      </c>
      <c r="AQ28" s="25" t="s">
        <v>762</v>
      </c>
      <c r="AR28" s="25">
        <v>1.24</v>
      </c>
      <c r="AS28" s="25">
        <v>0.44</v>
      </c>
      <c r="AT28" s="25">
        <v>1.92</v>
      </c>
      <c r="AU28" s="25">
        <v>0.68</v>
      </c>
      <c r="AV28" s="25">
        <v>0.21</v>
      </c>
      <c r="AW28" s="25">
        <f t="shared" si="2"/>
        <v>14.265734265734265</v>
      </c>
      <c r="AX28" s="25">
        <f t="shared" si="3"/>
        <v>6.8456375838926178</v>
      </c>
      <c r="AY28" s="25"/>
      <c r="AZ28" s="25"/>
    </row>
    <row r="29" spans="1:52">
      <c r="A29" s="2" t="s">
        <v>14</v>
      </c>
      <c r="B29" s="2" t="s">
        <v>116</v>
      </c>
      <c r="C29" s="2" t="s">
        <v>1</v>
      </c>
      <c r="D29" s="2" t="s">
        <v>16</v>
      </c>
      <c r="E29" s="17" t="s">
        <v>19</v>
      </c>
      <c r="F29" s="2" t="s">
        <v>478</v>
      </c>
      <c r="G29" s="2" t="s">
        <v>121</v>
      </c>
      <c r="H29" s="6">
        <v>1.4330881160334801</v>
      </c>
      <c r="I29" s="6">
        <v>6.25</v>
      </c>
      <c r="J29" s="6">
        <v>14.1</v>
      </c>
      <c r="K29" s="6">
        <v>1.96</v>
      </c>
      <c r="L29" s="6">
        <v>8.59</v>
      </c>
      <c r="M29" s="6">
        <v>2.0299999999999998</v>
      </c>
      <c r="N29" s="6">
        <v>0.66</v>
      </c>
      <c r="O29" s="6">
        <v>2.04</v>
      </c>
      <c r="P29" s="6">
        <v>0.28000000000000003</v>
      </c>
      <c r="Q29" s="6">
        <v>1.57</v>
      </c>
      <c r="R29" s="6">
        <v>0.27</v>
      </c>
      <c r="S29" s="6">
        <v>0.7</v>
      </c>
      <c r="T29" s="6">
        <v>8.5000000000000006E-2</v>
      </c>
      <c r="U29" s="6">
        <v>0.48</v>
      </c>
      <c r="V29" s="6">
        <v>6.4000000000000001E-2</v>
      </c>
      <c r="W29" s="6">
        <f t="shared" si="4"/>
        <v>2.9856002417364169</v>
      </c>
      <c r="X29" s="6">
        <f t="shared" si="5"/>
        <v>9.6723868954758194E-2</v>
      </c>
      <c r="Y29" s="6">
        <f t="shared" si="0"/>
        <v>8.8453762306610422</v>
      </c>
      <c r="Z29" s="6">
        <f t="shared" si="1"/>
        <v>10.136471518987342</v>
      </c>
      <c r="AA29" s="6">
        <f t="shared" si="6"/>
        <v>1.9226372347280249</v>
      </c>
      <c r="AB29" s="25">
        <v>0.288839465247058</v>
      </c>
      <c r="AC29" s="25" t="s">
        <v>762</v>
      </c>
      <c r="AD29" s="25">
        <v>2830</v>
      </c>
      <c r="AE29" s="25">
        <v>1880</v>
      </c>
      <c r="AF29" s="25">
        <v>149</v>
      </c>
      <c r="AG29" s="25">
        <v>187</v>
      </c>
      <c r="AH29" s="25">
        <v>93.6</v>
      </c>
      <c r="AI29" s="25" t="s">
        <v>762</v>
      </c>
      <c r="AJ29" s="25">
        <v>4.2300000000000004</v>
      </c>
      <c r="AK29" s="25">
        <v>18.8</v>
      </c>
      <c r="AL29" s="25">
        <v>6.94</v>
      </c>
      <c r="AM29" s="25">
        <v>45.7</v>
      </c>
      <c r="AN29" s="25">
        <v>6.41</v>
      </c>
      <c r="AO29" s="25" t="s">
        <v>763</v>
      </c>
      <c r="AP29" s="25">
        <v>0.32</v>
      </c>
      <c r="AQ29" s="25" t="s">
        <v>762</v>
      </c>
      <c r="AR29" s="25">
        <v>1.25</v>
      </c>
      <c r="AS29" s="25">
        <v>0.44</v>
      </c>
      <c r="AT29" s="25">
        <v>1.19</v>
      </c>
      <c r="AU29" s="25">
        <v>0.62</v>
      </c>
      <c r="AV29" s="25">
        <v>0.21</v>
      </c>
      <c r="AW29" s="25">
        <f t="shared" si="2"/>
        <v>12.617449664429531</v>
      </c>
      <c r="AX29" s="25">
        <f t="shared" si="3"/>
        <v>10.053475935828876</v>
      </c>
      <c r="AY29" s="25"/>
      <c r="AZ29" s="25"/>
    </row>
    <row r="30" spans="1:52">
      <c r="A30" s="2" t="s">
        <v>14</v>
      </c>
      <c r="B30" s="2" t="s">
        <v>116</v>
      </c>
      <c r="C30" s="2" t="s">
        <v>1</v>
      </c>
      <c r="D30" s="2" t="s">
        <v>16</v>
      </c>
      <c r="E30" s="17" t="s">
        <v>19</v>
      </c>
      <c r="F30" s="2" t="s">
        <v>479</v>
      </c>
      <c r="G30" s="2" t="s">
        <v>122</v>
      </c>
      <c r="H30" s="6">
        <v>1.3516462941071501</v>
      </c>
      <c r="I30" s="6">
        <v>7.53</v>
      </c>
      <c r="J30" s="6">
        <v>16.8</v>
      </c>
      <c r="K30" s="6">
        <v>2.29</v>
      </c>
      <c r="L30" s="6">
        <v>9.9700000000000006</v>
      </c>
      <c r="M30" s="6">
        <v>2.3199999999999998</v>
      </c>
      <c r="N30" s="6">
        <v>0.85</v>
      </c>
      <c r="O30" s="6">
        <v>2.2400000000000002</v>
      </c>
      <c r="P30" s="6">
        <v>0.31</v>
      </c>
      <c r="Q30" s="6">
        <v>1.76</v>
      </c>
      <c r="R30" s="6">
        <v>0.3</v>
      </c>
      <c r="S30" s="6">
        <v>0.74</v>
      </c>
      <c r="T30" s="6">
        <v>9.7000000000000003E-2</v>
      </c>
      <c r="U30" s="6">
        <v>0.59</v>
      </c>
      <c r="V30" s="6">
        <v>7.8E-2</v>
      </c>
      <c r="W30" s="6">
        <f t="shared" si="4"/>
        <v>2.2909259222155089</v>
      </c>
      <c r="X30" s="6">
        <f t="shared" si="5"/>
        <v>0.10422163588390501</v>
      </c>
      <c r="Y30" s="6">
        <f t="shared" si="0"/>
        <v>8.6700278910105144</v>
      </c>
      <c r="Z30" s="6">
        <f t="shared" si="1"/>
        <v>10.020447906523856</v>
      </c>
      <c r="AA30" s="6">
        <f t="shared" si="6"/>
        <v>2.026844172850284</v>
      </c>
      <c r="AB30" s="25">
        <v>0.299134835581092</v>
      </c>
      <c r="AC30" s="25" t="s">
        <v>762</v>
      </c>
      <c r="AD30" s="25">
        <v>2770</v>
      </c>
      <c r="AE30" s="25">
        <v>1230</v>
      </c>
      <c r="AF30" s="25">
        <v>147</v>
      </c>
      <c r="AG30" s="25">
        <v>183</v>
      </c>
      <c r="AH30" s="25">
        <v>95.4</v>
      </c>
      <c r="AI30" s="25" t="s">
        <v>762</v>
      </c>
      <c r="AJ30" s="25">
        <v>4.41</v>
      </c>
      <c r="AK30" s="25">
        <v>21.6</v>
      </c>
      <c r="AL30" s="25">
        <v>7.61</v>
      </c>
      <c r="AM30" s="25">
        <v>54</v>
      </c>
      <c r="AN30" s="25">
        <v>7.58</v>
      </c>
      <c r="AO30" s="25">
        <v>1.25</v>
      </c>
      <c r="AP30" s="25">
        <v>9.0999999999999998E-2</v>
      </c>
      <c r="AQ30" s="25" t="s">
        <v>762</v>
      </c>
      <c r="AR30" s="25">
        <v>1.43</v>
      </c>
      <c r="AS30" s="25">
        <v>0.52</v>
      </c>
      <c r="AT30" s="25">
        <v>1.76</v>
      </c>
      <c r="AU30" s="25">
        <v>0.79</v>
      </c>
      <c r="AV30" s="25">
        <v>0.26</v>
      </c>
      <c r="AW30" s="25">
        <f t="shared" si="2"/>
        <v>8.3673469387755102</v>
      </c>
      <c r="AX30" s="25">
        <f t="shared" si="3"/>
        <v>6.721311475409836</v>
      </c>
      <c r="AY30" s="25"/>
      <c r="AZ30" s="25"/>
    </row>
    <row r="31" spans="1:52">
      <c r="A31" s="2" t="s">
        <v>14</v>
      </c>
      <c r="B31" s="2" t="s">
        <v>15</v>
      </c>
      <c r="C31" s="2" t="s">
        <v>1</v>
      </c>
      <c r="D31" s="2" t="s">
        <v>20</v>
      </c>
      <c r="E31" s="2" t="s">
        <v>21</v>
      </c>
      <c r="F31" s="2" t="s">
        <v>436</v>
      </c>
      <c r="G31" s="5" t="s">
        <v>39</v>
      </c>
      <c r="H31" s="6">
        <v>3.1384807882367198</v>
      </c>
      <c r="I31" s="6">
        <v>23.6</v>
      </c>
      <c r="J31" s="6">
        <v>52.4</v>
      </c>
      <c r="K31" s="6">
        <v>7.07</v>
      </c>
      <c r="L31" s="6">
        <v>30.8</v>
      </c>
      <c r="M31" s="6">
        <v>6.64</v>
      </c>
      <c r="N31" s="6">
        <v>2.2400000000000002</v>
      </c>
      <c r="O31" s="6">
        <v>6.64</v>
      </c>
      <c r="P31" s="6">
        <v>0.94</v>
      </c>
      <c r="Q31" s="6">
        <v>5.18</v>
      </c>
      <c r="R31" s="6">
        <v>0.89</v>
      </c>
      <c r="S31" s="6">
        <v>2.2999999999999998</v>
      </c>
      <c r="T31" s="6">
        <v>0.28000000000000003</v>
      </c>
      <c r="U31" s="6">
        <v>1.69</v>
      </c>
      <c r="V31" s="6">
        <v>0.23</v>
      </c>
      <c r="W31" s="6">
        <f t="shared" si="4"/>
        <v>1.85708922380871</v>
      </c>
      <c r="X31" s="6">
        <f t="shared" si="5"/>
        <v>0.11517857142857144</v>
      </c>
      <c r="Y31" s="6">
        <f t="shared" si="0"/>
        <v>9.486430479614512</v>
      </c>
      <c r="Z31" s="6">
        <f t="shared" si="1"/>
        <v>10.6505228398459</v>
      </c>
      <c r="AA31" s="6">
        <f t="shared" si="6"/>
        <v>2.2195109552132584</v>
      </c>
      <c r="AB31" s="25"/>
      <c r="AC31" s="25"/>
      <c r="AD31" s="25">
        <v>117</v>
      </c>
      <c r="AE31" s="25">
        <v>49.7</v>
      </c>
      <c r="AF31" s="25">
        <v>56.3</v>
      </c>
      <c r="AG31" s="25">
        <v>58.8</v>
      </c>
      <c r="AH31" s="25">
        <v>108</v>
      </c>
      <c r="AI31" s="25"/>
      <c r="AJ31" s="25">
        <v>11.4</v>
      </c>
      <c r="AK31" s="25">
        <v>147</v>
      </c>
      <c r="AL31" s="25">
        <v>23.1</v>
      </c>
      <c r="AM31" s="25">
        <v>166</v>
      </c>
      <c r="AN31" s="25">
        <v>22.4</v>
      </c>
      <c r="AO31" s="25">
        <v>1.54</v>
      </c>
      <c r="AP31" s="25">
        <v>0.05</v>
      </c>
      <c r="AQ31" s="25"/>
      <c r="AR31" s="25">
        <v>4.42</v>
      </c>
      <c r="AS31" s="25">
        <v>1.52</v>
      </c>
      <c r="AT31" s="25">
        <v>1.56</v>
      </c>
      <c r="AU31" s="25">
        <v>2.58</v>
      </c>
      <c r="AV31" s="25">
        <v>0.89</v>
      </c>
      <c r="AW31" s="25">
        <f t="shared" si="2"/>
        <v>0.88277087033747792</v>
      </c>
      <c r="AX31" s="25">
        <f t="shared" si="3"/>
        <v>0.84523809523809534</v>
      </c>
      <c r="AY31" s="25"/>
      <c r="AZ31" s="25"/>
    </row>
    <row r="32" spans="1:52">
      <c r="A32" s="2" t="s">
        <v>14</v>
      </c>
      <c r="B32" s="2" t="s">
        <v>65</v>
      </c>
      <c r="C32" s="2" t="s">
        <v>66</v>
      </c>
      <c r="D32" s="2" t="s">
        <v>16</v>
      </c>
      <c r="E32" s="17" t="s">
        <v>19</v>
      </c>
      <c r="F32" s="2" t="s">
        <v>67</v>
      </c>
      <c r="G32" s="2" t="s">
        <v>90</v>
      </c>
      <c r="H32" s="6">
        <v>1.1551679325381901</v>
      </c>
      <c r="I32" s="6">
        <v>2.21</v>
      </c>
      <c r="J32" s="6">
        <v>5.59</v>
      </c>
      <c r="K32" s="6">
        <v>0.76600000000000001</v>
      </c>
      <c r="L32" s="6">
        <v>3.42</v>
      </c>
      <c r="M32" s="6">
        <v>0.86699999999999999</v>
      </c>
      <c r="N32" s="6">
        <v>0.32376663995482502</v>
      </c>
      <c r="O32" s="6">
        <v>0.79913968641565603</v>
      </c>
      <c r="P32" s="6">
        <v>0.151</v>
      </c>
      <c r="Q32" s="6">
        <v>0.627</v>
      </c>
      <c r="R32" s="6">
        <v>0.13500000000000001</v>
      </c>
      <c r="S32" s="6">
        <v>0.34799999999999998</v>
      </c>
      <c r="T32" s="6">
        <v>4.5999999999999999E-2</v>
      </c>
      <c r="U32" s="6">
        <v>0.26900000000000002</v>
      </c>
      <c r="V32" s="6">
        <v>3.49E-2</v>
      </c>
      <c r="W32" s="6">
        <f t="shared" si="4"/>
        <v>4.2943045819263572</v>
      </c>
      <c r="X32" s="6">
        <f t="shared" si="5"/>
        <v>9.0298319422050216E-2</v>
      </c>
      <c r="Y32" s="6">
        <f t="shared" si="0"/>
        <v>5.5810706947124062</v>
      </c>
      <c r="Z32" s="6">
        <f t="shared" si="1"/>
        <v>6.5728482826157926</v>
      </c>
      <c r="AA32" s="6">
        <f t="shared" si="6"/>
        <v>1.591792835277571</v>
      </c>
      <c r="AB32" s="25">
        <v>0.492015971266267</v>
      </c>
      <c r="AC32" s="25">
        <v>275</v>
      </c>
      <c r="AD32" s="25">
        <v>3359.4094494319502</v>
      </c>
      <c r="AE32" s="25">
        <v>1220</v>
      </c>
      <c r="AF32" s="25">
        <v>152</v>
      </c>
      <c r="AG32" s="25">
        <v>136.57966193505399</v>
      </c>
      <c r="AH32" s="25">
        <v>157</v>
      </c>
      <c r="AI32" s="25">
        <v>6.9788098628139101</v>
      </c>
      <c r="AJ32" s="25">
        <v>4.74</v>
      </c>
      <c r="AK32" s="25">
        <v>22.3</v>
      </c>
      <c r="AL32" s="25">
        <v>3.16</v>
      </c>
      <c r="AM32" s="25">
        <v>19.8</v>
      </c>
      <c r="AN32" s="25">
        <v>2.5692615486634098</v>
      </c>
      <c r="AO32" s="25">
        <v>0.71</v>
      </c>
      <c r="AP32" s="25">
        <v>0.57799999999999996</v>
      </c>
      <c r="AQ32" s="25">
        <v>26.2</v>
      </c>
      <c r="AR32" s="25">
        <v>0.52100000000000002</v>
      </c>
      <c r="AS32" s="25">
        <v>0.18222192636376</v>
      </c>
      <c r="AT32" s="25">
        <v>2.33</v>
      </c>
      <c r="AU32" s="25">
        <v>0.23200000000000001</v>
      </c>
      <c r="AV32" s="25">
        <v>0.129</v>
      </c>
      <c r="AW32" s="25">
        <f t="shared" si="2"/>
        <v>8.026315789473685</v>
      </c>
      <c r="AX32" s="25">
        <f t="shared" si="3"/>
        <v>8.9325158864438485</v>
      </c>
      <c r="AY32" s="25"/>
      <c r="AZ32" s="25"/>
    </row>
    <row r="33" spans="1:52">
      <c r="A33" s="2" t="s">
        <v>14</v>
      </c>
      <c r="B33" s="2" t="s">
        <v>15</v>
      </c>
      <c r="C33" s="2" t="s">
        <v>1</v>
      </c>
      <c r="D33" s="2" t="s">
        <v>16</v>
      </c>
      <c r="E33" s="17" t="s">
        <v>19</v>
      </c>
      <c r="F33" s="2" t="s">
        <v>437</v>
      </c>
      <c r="G33" s="2" t="s">
        <v>40</v>
      </c>
      <c r="H33" s="6">
        <v>1.32445319004011</v>
      </c>
      <c r="I33" s="6">
        <v>6.96</v>
      </c>
      <c r="J33" s="6">
        <v>15.2</v>
      </c>
      <c r="K33" s="6">
        <v>2.0099999999999998</v>
      </c>
      <c r="L33" s="6">
        <v>9.19</v>
      </c>
      <c r="M33" s="6">
        <v>2.06</v>
      </c>
      <c r="N33" s="6">
        <v>0.56000000000000005</v>
      </c>
      <c r="O33" s="6">
        <v>2.09</v>
      </c>
      <c r="P33" s="6">
        <v>0.28999999999999998</v>
      </c>
      <c r="Q33" s="6">
        <v>1.66</v>
      </c>
      <c r="R33" s="6">
        <v>0.25</v>
      </c>
      <c r="S33" s="6">
        <v>0.68</v>
      </c>
      <c r="T33" s="6">
        <v>8.5999999999999993E-2</v>
      </c>
      <c r="U33" s="6">
        <v>0.5</v>
      </c>
      <c r="V33" s="6">
        <v>6.8000000000000005E-2</v>
      </c>
      <c r="W33" s="6">
        <f t="shared" si="4"/>
        <v>2.6489063800802199</v>
      </c>
      <c r="X33" s="6">
        <f t="shared" si="5"/>
        <v>0.12917933130699089</v>
      </c>
      <c r="Y33" s="6">
        <f t="shared" si="0"/>
        <v>9.4562025316455696</v>
      </c>
      <c r="Z33" s="6">
        <f t="shared" si="1"/>
        <v>10.623976172747581</v>
      </c>
      <c r="AA33" s="6">
        <f t="shared" si="6"/>
        <v>2.1098685019048791</v>
      </c>
      <c r="AB33" s="25">
        <v>0.23372703353648999</v>
      </c>
      <c r="AC33" s="25" t="s">
        <v>762</v>
      </c>
      <c r="AD33" s="25">
        <v>2550</v>
      </c>
      <c r="AE33" s="25">
        <v>2510</v>
      </c>
      <c r="AF33" s="25">
        <v>182</v>
      </c>
      <c r="AG33" s="25">
        <v>354</v>
      </c>
      <c r="AH33" s="25">
        <v>123</v>
      </c>
      <c r="AI33" s="25" t="s">
        <v>762</v>
      </c>
      <c r="AJ33" s="25">
        <v>5.46</v>
      </c>
      <c r="AK33" s="25">
        <v>14.6</v>
      </c>
      <c r="AL33" s="25">
        <v>6.81</v>
      </c>
      <c r="AM33" s="25">
        <v>50.1</v>
      </c>
      <c r="AN33" s="25">
        <v>6.58</v>
      </c>
      <c r="AO33" s="25" t="s">
        <v>763</v>
      </c>
      <c r="AP33" s="25">
        <v>0.27</v>
      </c>
      <c r="AQ33" s="25" t="s">
        <v>762</v>
      </c>
      <c r="AR33" s="25">
        <v>1.28</v>
      </c>
      <c r="AS33" s="25">
        <v>0.47</v>
      </c>
      <c r="AT33" s="25">
        <v>1.84</v>
      </c>
      <c r="AU33" s="25">
        <v>0.85</v>
      </c>
      <c r="AV33" s="25">
        <v>0.27</v>
      </c>
      <c r="AW33" s="25">
        <f t="shared" si="2"/>
        <v>13.791208791208792</v>
      </c>
      <c r="AX33" s="25">
        <f t="shared" si="3"/>
        <v>7.0903954802259888</v>
      </c>
      <c r="AY33" s="25"/>
      <c r="AZ33" s="25"/>
    </row>
    <row r="34" spans="1:52">
      <c r="A34" s="2" t="s">
        <v>14</v>
      </c>
      <c r="B34" s="2" t="s">
        <v>15</v>
      </c>
      <c r="C34" s="2" t="s">
        <v>1</v>
      </c>
      <c r="D34" s="2" t="s">
        <v>22</v>
      </c>
      <c r="E34" s="17" t="s">
        <v>23</v>
      </c>
      <c r="F34" s="2" t="s">
        <v>438</v>
      </c>
      <c r="G34" s="2" t="s">
        <v>41</v>
      </c>
      <c r="H34" s="6">
        <v>1.8518859565656001</v>
      </c>
      <c r="I34" s="6">
        <v>5.65</v>
      </c>
      <c r="J34" s="6">
        <v>13.6</v>
      </c>
      <c r="K34" s="6">
        <v>2.04</v>
      </c>
      <c r="L34" s="6">
        <v>9.82</v>
      </c>
      <c r="M34" s="6">
        <v>2.5</v>
      </c>
      <c r="N34" s="6">
        <v>1.1000000000000001</v>
      </c>
      <c r="O34" s="6">
        <v>2.76</v>
      </c>
      <c r="P34" s="6">
        <v>0.39</v>
      </c>
      <c r="Q34" s="6">
        <v>2.2000000000000002</v>
      </c>
      <c r="R34" s="6">
        <v>0.36</v>
      </c>
      <c r="S34" s="6">
        <v>0.86</v>
      </c>
      <c r="T34" s="6">
        <v>0.11</v>
      </c>
      <c r="U34" s="6">
        <v>0.62</v>
      </c>
      <c r="V34" s="6">
        <v>8.1000000000000003E-2</v>
      </c>
      <c r="W34" s="6">
        <f t="shared" si="4"/>
        <v>2.9869128331703227</v>
      </c>
      <c r="X34" s="6">
        <f t="shared" si="5"/>
        <v>9.8540145985401464E-2</v>
      </c>
      <c r="Y34" s="6">
        <f t="shared" si="0"/>
        <v>6.1906220225942574</v>
      </c>
      <c r="Z34" s="6">
        <f t="shared" si="1"/>
        <v>7.240193780278168</v>
      </c>
      <c r="AA34" s="6">
        <f t="shared" si="6"/>
        <v>1.4113080168776373</v>
      </c>
      <c r="AB34" s="25">
        <v>7.16198988727028E-2</v>
      </c>
      <c r="AC34" s="25" t="s">
        <v>762</v>
      </c>
      <c r="AD34" s="25">
        <v>1650</v>
      </c>
      <c r="AE34" s="25">
        <v>212</v>
      </c>
      <c r="AF34" s="25">
        <v>60.4</v>
      </c>
      <c r="AG34" s="25">
        <v>125</v>
      </c>
      <c r="AH34" s="25">
        <v>52.8</v>
      </c>
      <c r="AI34" s="25" t="s">
        <v>762</v>
      </c>
      <c r="AJ34" s="25" t="s">
        <v>764</v>
      </c>
      <c r="AK34" s="25">
        <v>57.5</v>
      </c>
      <c r="AL34" s="25">
        <v>9.0299999999999994</v>
      </c>
      <c r="AM34" s="25">
        <v>46.4</v>
      </c>
      <c r="AN34" s="25">
        <v>5.48</v>
      </c>
      <c r="AO34" s="25">
        <v>1.36</v>
      </c>
      <c r="AP34" s="25">
        <v>0.27</v>
      </c>
      <c r="AQ34" s="25" t="s">
        <v>762</v>
      </c>
      <c r="AR34" s="25">
        <v>1.52</v>
      </c>
      <c r="AS34" s="25">
        <v>0.38</v>
      </c>
      <c r="AT34" s="25">
        <v>0.92</v>
      </c>
      <c r="AU34" s="25">
        <v>0.54</v>
      </c>
      <c r="AV34" s="25">
        <v>0.15</v>
      </c>
      <c r="AW34" s="25">
        <f t="shared" si="2"/>
        <v>3.5099337748344372</v>
      </c>
      <c r="AX34" s="25">
        <f t="shared" si="3"/>
        <v>1.696</v>
      </c>
      <c r="AY34" s="25"/>
      <c r="AZ34" s="25"/>
    </row>
    <row r="35" spans="1:52">
      <c r="A35" s="2" t="s">
        <v>14</v>
      </c>
      <c r="B35" s="2" t="s">
        <v>15</v>
      </c>
      <c r="C35" s="2" t="s">
        <v>1</v>
      </c>
      <c r="D35" s="2" t="s">
        <v>16</v>
      </c>
      <c r="E35" s="17" t="s">
        <v>19</v>
      </c>
      <c r="F35" s="2" t="s">
        <v>439</v>
      </c>
      <c r="G35" s="2" t="s">
        <v>42</v>
      </c>
      <c r="H35" s="6">
        <v>1.38645834129364</v>
      </c>
      <c r="I35" s="6">
        <v>8.15</v>
      </c>
      <c r="J35" s="6">
        <v>18.2</v>
      </c>
      <c r="K35" s="6">
        <v>2.4300000000000002</v>
      </c>
      <c r="L35" s="6">
        <v>10.6</v>
      </c>
      <c r="M35" s="6">
        <v>2.42</v>
      </c>
      <c r="N35" s="6">
        <v>0.83</v>
      </c>
      <c r="O35" s="6">
        <v>2.4300000000000002</v>
      </c>
      <c r="P35" s="6">
        <v>0.32</v>
      </c>
      <c r="Q35" s="6">
        <v>1.78</v>
      </c>
      <c r="R35" s="6">
        <v>0.31</v>
      </c>
      <c r="S35" s="6">
        <v>0.78</v>
      </c>
      <c r="T35" s="6">
        <v>9.8000000000000004E-2</v>
      </c>
      <c r="U35" s="6">
        <v>0.56999999999999995</v>
      </c>
      <c r="V35" s="6">
        <v>8.5000000000000006E-2</v>
      </c>
      <c r="W35" s="6">
        <f t="shared" si="4"/>
        <v>2.4323830549011229</v>
      </c>
      <c r="X35" s="6">
        <f t="shared" si="5"/>
        <v>0.12045169385194479</v>
      </c>
      <c r="Y35" s="6">
        <f t="shared" si="0"/>
        <v>9.71315419350063</v>
      </c>
      <c r="Z35" s="6">
        <f t="shared" si="1"/>
        <v>9.9523454951600883</v>
      </c>
      <c r="AA35" s="6">
        <f t="shared" si="6"/>
        <v>2.1030791226418386</v>
      </c>
      <c r="AB35" s="25">
        <v>0.33842683921340899</v>
      </c>
      <c r="AC35" s="25" t="s">
        <v>762</v>
      </c>
      <c r="AD35" s="25">
        <v>992</v>
      </c>
      <c r="AE35" s="25">
        <v>761</v>
      </c>
      <c r="AF35" s="25">
        <v>172</v>
      </c>
      <c r="AG35" s="25">
        <v>259</v>
      </c>
      <c r="AH35" s="25">
        <v>118</v>
      </c>
      <c r="AI35" s="25" t="s">
        <v>762</v>
      </c>
      <c r="AJ35" s="25">
        <v>7</v>
      </c>
      <c r="AK35" s="25">
        <v>23.8</v>
      </c>
      <c r="AL35" s="25">
        <v>7.99</v>
      </c>
      <c r="AM35" s="25">
        <v>56.1</v>
      </c>
      <c r="AN35" s="25">
        <v>7.97</v>
      </c>
      <c r="AO35" s="25">
        <v>0.78</v>
      </c>
      <c r="AP35" s="25">
        <v>0.13</v>
      </c>
      <c r="AQ35" s="25" t="s">
        <v>762</v>
      </c>
      <c r="AR35" s="25">
        <v>1.46</v>
      </c>
      <c r="AS35" s="25">
        <v>0.54</v>
      </c>
      <c r="AT35" s="25">
        <v>1.81</v>
      </c>
      <c r="AU35" s="25">
        <v>0.96</v>
      </c>
      <c r="AV35" s="25">
        <v>0.26</v>
      </c>
      <c r="AW35" s="25">
        <f t="shared" si="2"/>
        <v>4.4244186046511631</v>
      </c>
      <c r="AX35" s="25">
        <f t="shared" si="3"/>
        <v>2.9382239382239383</v>
      </c>
      <c r="AY35" s="25"/>
      <c r="AZ35" s="25"/>
    </row>
    <row r="36" spans="1:52">
      <c r="A36" s="2" t="s">
        <v>14</v>
      </c>
      <c r="B36" s="2" t="s">
        <v>15</v>
      </c>
      <c r="C36" s="2" t="s">
        <v>1</v>
      </c>
      <c r="D36" s="2" t="s">
        <v>22</v>
      </c>
      <c r="E36" s="17" t="s">
        <v>17</v>
      </c>
      <c r="F36" s="2" t="s">
        <v>440</v>
      </c>
      <c r="G36" s="2" t="s">
        <v>43</v>
      </c>
      <c r="H36" s="6">
        <v>2.89291483215717</v>
      </c>
      <c r="I36" s="6">
        <v>11</v>
      </c>
      <c r="J36" s="6">
        <v>23.9</v>
      </c>
      <c r="K36" s="6">
        <v>3.27</v>
      </c>
      <c r="L36" s="6">
        <v>14.6</v>
      </c>
      <c r="M36" s="6">
        <v>3.34</v>
      </c>
      <c r="N36" s="6">
        <v>1.1100000000000001</v>
      </c>
      <c r="O36" s="6">
        <v>3.54</v>
      </c>
      <c r="P36" s="6">
        <v>0.5</v>
      </c>
      <c r="Q36" s="6">
        <v>2.74</v>
      </c>
      <c r="R36" s="6">
        <v>0.48</v>
      </c>
      <c r="S36" s="6">
        <v>1.21</v>
      </c>
      <c r="T36" s="6">
        <v>0.16</v>
      </c>
      <c r="U36" s="6">
        <v>0.84</v>
      </c>
      <c r="V36" s="6">
        <v>0.12</v>
      </c>
      <c r="W36" s="6">
        <f t="shared" si="4"/>
        <v>3.4439462287585361</v>
      </c>
      <c r="X36" s="6">
        <f t="shared" si="5"/>
        <v>0.12815533980582525</v>
      </c>
      <c r="Y36" s="6">
        <f t="shared" si="0"/>
        <v>8.8959212376933898</v>
      </c>
      <c r="Z36" s="6">
        <f t="shared" si="1"/>
        <v>9.5147679324894519</v>
      </c>
      <c r="AA36" s="6">
        <f t="shared" si="6"/>
        <v>2.0566462012683493</v>
      </c>
      <c r="AB36" s="25">
        <v>0.34413856739416099</v>
      </c>
      <c r="AC36" s="25" t="s">
        <v>762</v>
      </c>
      <c r="AD36" s="25">
        <v>1240</v>
      </c>
      <c r="AE36" s="25">
        <v>540</v>
      </c>
      <c r="AF36" s="25">
        <v>134</v>
      </c>
      <c r="AG36" s="25">
        <v>201</v>
      </c>
      <c r="AH36" s="25">
        <v>133</v>
      </c>
      <c r="AI36" s="25" t="s">
        <v>762</v>
      </c>
      <c r="AJ36" s="25">
        <v>3.41</v>
      </c>
      <c r="AK36" s="25">
        <v>24</v>
      </c>
      <c r="AL36" s="25">
        <v>11.8</v>
      </c>
      <c r="AM36" s="25">
        <v>84.9</v>
      </c>
      <c r="AN36" s="25">
        <v>10.3</v>
      </c>
      <c r="AO36" s="25">
        <v>1.07</v>
      </c>
      <c r="AP36" s="25">
        <v>0.1</v>
      </c>
      <c r="AQ36" s="25" t="s">
        <v>762</v>
      </c>
      <c r="AR36" s="25">
        <v>2.37</v>
      </c>
      <c r="AS36" s="25">
        <v>0.75</v>
      </c>
      <c r="AT36" s="25">
        <v>1.66</v>
      </c>
      <c r="AU36" s="25">
        <v>1.32</v>
      </c>
      <c r="AV36" s="25">
        <v>0.37</v>
      </c>
      <c r="AW36" s="25">
        <f t="shared" si="2"/>
        <v>4.0298507462686564</v>
      </c>
      <c r="AX36" s="25">
        <f t="shared" si="3"/>
        <v>2.6865671641791047</v>
      </c>
      <c r="AY36" s="25"/>
      <c r="AZ36" s="25"/>
    </row>
    <row r="37" spans="1:52">
      <c r="A37" s="2" t="s">
        <v>14</v>
      </c>
      <c r="B37" s="2" t="s">
        <v>15</v>
      </c>
      <c r="C37" s="2" t="s">
        <v>1</v>
      </c>
      <c r="D37" s="2" t="s">
        <v>16</v>
      </c>
      <c r="E37" s="17" t="s">
        <v>19</v>
      </c>
      <c r="F37" s="2" t="s">
        <v>441</v>
      </c>
      <c r="G37" s="2" t="s">
        <v>44</v>
      </c>
      <c r="H37" s="6">
        <v>0.87607473591400997</v>
      </c>
      <c r="I37" s="6">
        <v>4.97</v>
      </c>
      <c r="J37" s="6">
        <v>11</v>
      </c>
      <c r="K37" s="6">
        <v>1.48</v>
      </c>
      <c r="L37" s="6">
        <v>6.36</v>
      </c>
      <c r="M37" s="6">
        <v>1.4</v>
      </c>
      <c r="N37" s="6">
        <v>0.5</v>
      </c>
      <c r="O37" s="6">
        <v>1.45</v>
      </c>
      <c r="P37" s="6">
        <v>0.2</v>
      </c>
      <c r="Q37" s="6">
        <v>1.1299999999999999</v>
      </c>
      <c r="R37" s="6">
        <v>0.19</v>
      </c>
      <c r="S37" s="6">
        <v>0.46</v>
      </c>
      <c r="T37" s="6">
        <v>6.0999999999999999E-2</v>
      </c>
      <c r="U37" s="6">
        <v>0.37</v>
      </c>
      <c r="V37" s="6">
        <v>5.3999999999999999E-2</v>
      </c>
      <c r="W37" s="6">
        <f t="shared" si="4"/>
        <v>2.3677695565243515</v>
      </c>
      <c r="X37" s="6">
        <f t="shared" si="5"/>
        <v>0.11464968152866242</v>
      </c>
      <c r="Y37" s="6">
        <f t="shared" si="0"/>
        <v>9.1249857452389094</v>
      </c>
      <c r="Z37" s="6">
        <f t="shared" si="1"/>
        <v>9.5532114392873897</v>
      </c>
      <c r="AA37" s="6">
        <f t="shared" si="6"/>
        <v>2.2168776371308017</v>
      </c>
      <c r="AB37" s="25">
        <v>0.32572009412187503</v>
      </c>
      <c r="AC37" s="25" t="s">
        <v>762</v>
      </c>
      <c r="AD37" s="25">
        <v>2950</v>
      </c>
      <c r="AE37" s="25">
        <v>1890</v>
      </c>
      <c r="AF37" s="25">
        <v>182</v>
      </c>
      <c r="AG37" s="25">
        <v>498</v>
      </c>
      <c r="AH37" s="25">
        <v>81.2</v>
      </c>
      <c r="AI37" s="25" t="s">
        <v>762</v>
      </c>
      <c r="AJ37" s="25">
        <v>5.25</v>
      </c>
      <c r="AK37" s="25">
        <v>11.9</v>
      </c>
      <c r="AL37" s="25">
        <v>4.8499999999999996</v>
      </c>
      <c r="AM37" s="25">
        <v>36.4</v>
      </c>
      <c r="AN37" s="25">
        <v>4.71</v>
      </c>
      <c r="AO37" s="25" t="s">
        <v>763</v>
      </c>
      <c r="AP37" s="25">
        <v>0.16</v>
      </c>
      <c r="AQ37" s="25" t="s">
        <v>762</v>
      </c>
      <c r="AR37" s="25">
        <v>1.03</v>
      </c>
      <c r="AS37" s="25">
        <v>0.32</v>
      </c>
      <c r="AT37" s="25">
        <v>1.8</v>
      </c>
      <c r="AU37" s="25">
        <v>0.54</v>
      </c>
      <c r="AV37" s="25">
        <v>0.14000000000000001</v>
      </c>
      <c r="AW37" s="25">
        <f t="shared" si="2"/>
        <v>10.384615384615385</v>
      </c>
      <c r="AX37" s="25">
        <f t="shared" si="3"/>
        <v>3.7951807228915664</v>
      </c>
      <c r="AY37" s="25"/>
      <c r="AZ37" s="25"/>
    </row>
    <row r="38" spans="1:52">
      <c r="A38" s="2" t="s">
        <v>14</v>
      </c>
      <c r="B38" s="2" t="s">
        <v>15</v>
      </c>
      <c r="C38" s="2" t="s">
        <v>1</v>
      </c>
      <c r="D38" s="2" t="s">
        <v>16</v>
      </c>
      <c r="E38" s="17" t="s">
        <v>19</v>
      </c>
      <c r="F38" s="2" t="s">
        <v>442</v>
      </c>
      <c r="G38" s="2" t="s">
        <v>45</v>
      </c>
      <c r="H38" s="6">
        <v>0.88182830914444799</v>
      </c>
      <c r="I38" s="6">
        <v>4.57</v>
      </c>
      <c r="J38" s="6">
        <v>10.1</v>
      </c>
      <c r="K38" s="6">
        <v>1.34</v>
      </c>
      <c r="L38" s="6">
        <v>5.89</v>
      </c>
      <c r="M38" s="6">
        <v>1.32</v>
      </c>
      <c r="N38" s="6">
        <v>0.45</v>
      </c>
      <c r="O38" s="6">
        <v>1.37</v>
      </c>
      <c r="P38" s="6">
        <v>0.18</v>
      </c>
      <c r="Q38" s="6">
        <v>1.02</v>
      </c>
      <c r="R38" s="6">
        <v>0.17</v>
      </c>
      <c r="S38" s="6">
        <v>0.45</v>
      </c>
      <c r="T38" s="6">
        <v>5.3999999999999999E-2</v>
      </c>
      <c r="U38" s="6">
        <v>0.34</v>
      </c>
      <c r="V38" s="6">
        <v>4.5999999999999999E-2</v>
      </c>
      <c r="W38" s="6">
        <f t="shared" si="4"/>
        <v>2.5936126739542584</v>
      </c>
      <c r="X38" s="6">
        <f t="shared" si="5"/>
        <v>0.10817307692307693</v>
      </c>
      <c r="Y38" s="6">
        <f t="shared" si="0"/>
        <v>9.130925788036734</v>
      </c>
      <c r="Z38" s="6">
        <f t="shared" si="1"/>
        <v>10.312052834342325</v>
      </c>
      <c r="AA38" s="6">
        <f t="shared" si="6"/>
        <v>2.1619997442782255</v>
      </c>
      <c r="AB38" s="25">
        <v>0.31254674248157699</v>
      </c>
      <c r="AC38" s="25" t="s">
        <v>762</v>
      </c>
      <c r="AD38" s="25">
        <v>3100</v>
      </c>
      <c r="AE38" s="25">
        <v>1920</v>
      </c>
      <c r="AF38" s="25">
        <v>170</v>
      </c>
      <c r="AG38" s="25">
        <v>644</v>
      </c>
      <c r="AH38" s="25">
        <v>79.400000000000006</v>
      </c>
      <c r="AI38" s="25" t="s">
        <v>762</v>
      </c>
      <c r="AJ38" s="25">
        <v>3.81</v>
      </c>
      <c r="AK38" s="25">
        <v>9.16</v>
      </c>
      <c r="AL38" s="25">
        <v>4.4800000000000004</v>
      </c>
      <c r="AM38" s="25">
        <v>27.9</v>
      </c>
      <c r="AN38" s="25">
        <v>4.16</v>
      </c>
      <c r="AO38" s="25" t="s">
        <v>763</v>
      </c>
      <c r="AP38" s="25">
        <v>0.2</v>
      </c>
      <c r="AQ38" s="25" t="s">
        <v>762</v>
      </c>
      <c r="AR38" s="25">
        <v>0.76</v>
      </c>
      <c r="AS38" s="25">
        <v>0.3</v>
      </c>
      <c r="AT38" s="25">
        <v>1.98</v>
      </c>
      <c r="AU38" s="25">
        <v>0.45</v>
      </c>
      <c r="AV38" s="25">
        <v>0.13</v>
      </c>
      <c r="AW38" s="25">
        <f t="shared" si="2"/>
        <v>11.294117647058824</v>
      </c>
      <c r="AX38" s="25">
        <f t="shared" si="3"/>
        <v>2.981366459627329</v>
      </c>
      <c r="AY38" s="25"/>
      <c r="AZ38" s="25"/>
    </row>
    <row r="39" spans="1:52">
      <c r="A39" s="2" t="s">
        <v>14</v>
      </c>
      <c r="B39" s="2" t="s">
        <v>15</v>
      </c>
      <c r="C39" s="2" t="s">
        <v>1</v>
      </c>
      <c r="D39" s="2" t="s">
        <v>16</v>
      </c>
      <c r="E39" s="17" t="s">
        <v>19</v>
      </c>
      <c r="F39" s="2" t="s">
        <v>443</v>
      </c>
      <c r="G39" s="2" t="s">
        <v>46</v>
      </c>
      <c r="H39" s="6">
        <v>0.81227528460659404</v>
      </c>
      <c r="I39" s="6">
        <v>4.5199999999999996</v>
      </c>
      <c r="J39" s="6">
        <v>10.3</v>
      </c>
      <c r="K39" s="6">
        <v>1.4</v>
      </c>
      <c r="L39" s="6">
        <v>6.38</v>
      </c>
      <c r="M39" s="6">
        <v>1.48</v>
      </c>
      <c r="N39" s="6">
        <v>0.53</v>
      </c>
      <c r="O39" s="6">
        <v>1.43</v>
      </c>
      <c r="P39" s="6">
        <v>0.2</v>
      </c>
      <c r="Q39" s="6">
        <v>1.07</v>
      </c>
      <c r="R39" s="6">
        <v>0.19</v>
      </c>
      <c r="S39" s="6">
        <v>0.48</v>
      </c>
      <c r="T39" s="6">
        <v>6.3E-2</v>
      </c>
      <c r="U39" s="6">
        <v>0.36</v>
      </c>
      <c r="V39" s="6">
        <v>0.05</v>
      </c>
      <c r="W39" s="6">
        <f t="shared" si="4"/>
        <v>2.2563202350183169</v>
      </c>
      <c r="X39" s="6">
        <f t="shared" si="5"/>
        <v>0.10784313725490197</v>
      </c>
      <c r="Y39" s="6">
        <f t="shared" si="0"/>
        <v>8.5293014533520868</v>
      </c>
      <c r="Z39" s="6">
        <f t="shared" si="1"/>
        <v>9.3832911392405052</v>
      </c>
      <c r="AA39" s="6">
        <f t="shared" si="6"/>
        <v>1.9071729957805907</v>
      </c>
      <c r="AB39" s="25">
        <v>0.20306882115164801</v>
      </c>
      <c r="AC39" s="25" t="s">
        <v>762</v>
      </c>
      <c r="AD39" s="25">
        <v>2840</v>
      </c>
      <c r="AE39" s="25">
        <v>2190</v>
      </c>
      <c r="AF39" s="25">
        <v>168</v>
      </c>
      <c r="AG39" s="25">
        <v>167</v>
      </c>
      <c r="AH39" s="25">
        <v>89.6</v>
      </c>
      <c r="AI39" s="25" t="s">
        <v>762</v>
      </c>
      <c r="AJ39" s="25">
        <v>3.43</v>
      </c>
      <c r="AK39" s="25">
        <v>14.1</v>
      </c>
      <c r="AL39" s="25">
        <v>5.0599999999999996</v>
      </c>
      <c r="AM39" s="25">
        <v>29.4</v>
      </c>
      <c r="AN39" s="25">
        <v>4.08</v>
      </c>
      <c r="AO39" s="25" t="s">
        <v>763</v>
      </c>
      <c r="AP39" s="25">
        <v>0.32</v>
      </c>
      <c r="AQ39" s="25" t="s">
        <v>762</v>
      </c>
      <c r="AR39" s="25">
        <v>0.84</v>
      </c>
      <c r="AS39" s="25">
        <v>0.28000000000000003</v>
      </c>
      <c r="AT39" s="25">
        <v>1.28</v>
      </c>
      <c r="AU39" s="25">
        <v>0.44</v>
      </c>
      <c r="AV39" s="25">
        <v>0.13</v>
      </c>
      <c r="AW39" s="25">
        <f t="shared" si="2"/>
        <v>13.035714285714286</v>
      </c>
      <c r="AX39" s="25">
        <f t="shared" si="3"/>
        <v>13.113772455089821</v>
      </c>
      <c r="AY39" s="25"/>
      <c r="AZ39" s="25"/>
    </row>
    <row r="40" spans="1:52">
      <c r="A40" s="2" t="s">
        <v>14</v>
      </c>
      <c r="B40" s="2" t="s">
        <v>15</v>
      </c>
      <c r="C40" s="2" t="s">
        <v>1</v>
      </c>
      <c r="D40" s="2" t="s">
        <v>16</v>
      </c>
      <c r="E40" s="17" t="s">
        <v>19</v>
      </c>
      <c r="F40" s="2" t="s">
        <v>444</v>
      </c>
      <c r="G40" s="2" t="s">
        <v>47</v>
      </c>
      <c r="H40" s="6">
        <v>0.72842081781170998</v>
      </c>
      <c r="I40" s="6">
        <v>4.6399999999999997</v>
      </c>
      <c r="J40" s="6">
        <v>10.199999999999999</v>
      </c>
      <c r="K40" s="6">
        <v>1.34</v>
      </c>
      <c r="L40" s="6">
        <v>6.01</v>
      </c>
      <c r="M40" s="6">
        <v>1.24</v>
      </c>
      <c r="N40" s="6">
        <v>0.45</v>
      </c>
      <c r="O40" s="6">
        <v>1.28</v>
      </c>
      <c r="P40" s="6">
        <v>0.18</v>
      </c>
      <c r="Q40" s="6">
        <v>0.96</v>
      </c>
      <c r="R40" s="6">
        <v>0.17</v>
      </c>
      <c r="S40" s="6">
        <v>0.42</v>
      </c>
      <c r="T40" s="6">
        <v>5.3999999999999999E-2</v>
      </c>
      <c r="U40" s="6">
        <v>0.32</v>
      </c>
      <c r="V40" s="6">
        <v>4.4999999999999998E-2</v>
      </c>
      <c r="W40" s="6">
        <f t="shared" si="4"/>
        <v>2.2763150556615934</v>
      </c>
      <c r="X40" s="6">
        <f t="shared" si="5"/>
        <v>0.11219512195121953</v>
      </c>
      <c r="Y40" s="6">
        <f t="shared" si="0"/>
        <v>9.8502109704641345</v>
      </c>
      <c r="Z40" s="6">
        <f t="shared" si="1"/>
        <v>10.70267229254571</v>
      </c>
      <c r="AA40" s="6">
        <f t="shared" si="6"/>
        <v>2.3367360827548658</v>
      </c>
      <c r="AB40" s="25">
        <v>0.28453938195769901</v>
      </c>
      <c r="AC40" s="25" t="s">
        <v>762</v>
      </c>
      <c r="AD40" s="25">
        <v>3280</v>
      </c>
      <c r="AE40" s="25">
        <v>2730</v>
      </c>
      <c r="AF40" s="25">
        <v>161</v>
      </c>
      <c r="AG40" s="25">
        <v>299</v>
      </c>
      <c r="AH40" s="25">
        <v>81.2</v>
      </c>
      <c r="AI40" s="25" t="s">
        <v>762</v>
      </c>
      <c r="AJ40" s="25">
        <v>3.24</v>
      </c>
      <c r="AK40" s="25">
        <v>9.3000000000000007</v>
      </c>
      <c r="AL40" s="25">
        <v>4.34</v>
      </c>
      <c r="AM40" s="25">
        <v>28</v>
      </c>
      <c r="AN40" s="25">
        <v>4.0999999999999996</v>
      </c>
      <c r="AO40" s="25" t="s">
        <v>763</v>
      </c>
      <c r="AP40" s="25">
        <v>0.41</v>
      </c>
      <c r="AQ40" s="25" t="s">
        <v>762</v>
      </c>
      <c r="AR40" s="25">
        <v>0.77</v>
      </c>
      <c r="AS40" s="25">
        <v>0.26</v>
      </c>
      <c r="AT40" s="25">
        <v>1.32</v>
      </c>
      <c r="AU40" s="25">
        <v>0.46</v>
      </c>
      <c r="AV40" s="25">
        <v>0.12</v>
      </c>
      <c r="AW40" s="25">
        <f t="shared" si="2"/>
        <v>16.956521739130434</v>
      </c>
      <c r="AX40" s="25">
        <f t="shared" si="3"/>
        <v>9.1304347826086953</v>
      </c>
      <c r="AY40" s="25"/>
      <c r="AZ40" s="25"/>
    </row>
    <row r="41" spans="1:52">
      <c r="A41" s="2" t="s">
        <v>14</v>
      </c>
      <c r="B41" s="2" t="s">
        <v>15</v>
      </c>
      <c r="C41" s="2" t="s">
        <v>1</v>
      </c>
      <c r="D41" s="2" t="s">
        <v>16</v>
      </c>
      <c r="E41" s="17" t="s">
        <v>19</v>
      </c>
      <c r="F41" s="2" t="s">
        <v>445</v>
      </c>
      <c r="G41" s="5" t="s">
        <v>48</v>
      </c>
      <c r="H41" s="6">
        <v>1.0277653030902201</v>
      </c>
      <c r="I41" s="6">
        <v>5.68</v>
      </c>
      <c r="J41" s="6">
        <v>12.8</v>
      </c>
      <c r="K41" s="6">
        <v>1.74</v>
      </c>
      <c r="L41" s="6">
        <v>7.59</v>
      </c>
      <c r="M41" s="6">
        <v>1.64</v>
      </c>
      <c r="N41" s="6">
        <v>0.57999999999999996</v>
      </c>
      <c r="O41" s="6">
        <v>1.74</v>
      </c>
      <c r="P41" s="6">
        <v>0.24</v>
      </c>
      <c r="Q41" s="6">
        <v>1.35</v>
      </c>
      <c r="R41" s="6">
        <v>0.24</v>
      </c>
      <c r="S41" s="6">
        <v>0.59</v>
      </c>
      <c r="T41" s="6">
        <v>7.2999999999999995E-2</v>
      </c>
      <c r="U41" s="6">
        <v>0.41</v>
      </c>
      <c r="V41" s="6">
        <v>5.8999999999999997E-2</v>
      </c>
      <c r="W41" s="6">
        <f t="shared" si="4"/>
        <v>2.5067446416834636</v>
      </c>
      <c r="X41" s="6">
        <f t="shared" si="5"/>
        <v>0.11891891891891893</v>
      </c>
      <c r="Y41" s="6">
        <f t="shared" si="0"/>
        <v>9.4111351240094692</v>
      </c>
      <c r="Z41" s="6">
        <f t="shared" si="1"/>
        <v>9.9927054280197378</v>
      </c>
      <c r="AA41" s="6">
        <f t="shared" si="6"/>
        <v>2.1628074508593187</v>
      </c>
      <c r="AB41" s="25">
        <v>0.44685447960444402</v>
      </c>
      <c r="AC41" s="25" t="s">
        <v>762</v>
      </c>
      <c r="AD41" s="25">
        <v>2990</v>
      </c>
      <c r="AE41" s="25">
        <v>1400</v>
      </c>
      <c r="AF41" s="25">
        <v>159</v>
      </c>
      <c r="AG41" s="25">
        <v>225</v>
      </c>
      <c r="AH41" s="25">
        <v>82.6</v>
      </c>
      <c r="AI41" s="25" t="s">
        <v>762</v>
      </c>
      <c r="AJ41" s="25">
        <v>5.28</v>
      </c>
      <c r="AK41" s="25">
        <v>14.1</v>
      </c>
      <c r="AL41" s="25">
        <v>5.8</v>
      </c>
      <c r="AM41" s="25">
        <v>39.9</v>
      </c>
      <c r="AN41" s="25">
        <v>5.55</v>
      </c>
      <c r="AO41" s="25">
        <v>0.74</v>
      </c>
      <c r="AP41" s="25">
        <v>0.11</v>
      </c>
      <c r="AQ41" s="25" t="s">
        <v>762</v>
      </c>
      <c r="AR41" s="25">
        <v>1.1299999999999999</v>
      </c>
      <c r="AS41" s="25">
        <v>0.39</v>
      </c>
      <c r="AT41" s="25">
        <v>2.83</v>
      </c>
      <c r="AU41" s="25">
        <v>0.66</v>
      </c>
      <c r="AV41" s="25">
        <v>0.24</v>
      </c>
      <c r="AW41" s="25">
        <f t="shared" si="2"/>
        <v>8.8050314465408803</v>
      </c>
      <c r="AX41" s="25">
        <f t="shared" si="3"/>
        <v>6.2222222222222223</v>
      </c>
      <c r="AY41" s="25"/>
      <c r="AZ41" s="25"/>
    </row>
    <row r="42" spans="1:52">
      <c r="A42" s="2" t="s">
        <v>14</v>
      </c>
      <c r="B42" s="2" t="s">
        <v>15</v>
      </c>
      <c r="C42" s="2" t="s">
        <v>1</v>
      </c>
      <c r="D42" s="2" t="s">
        <v>16</v>
      </c>
      <c r="E42" s="17" t="s">
        <v>19</v>
      </c>
      <c r="F42" s="2" t="s">
        <v>446</v>
      </c>
      <c r="G42" s="5" t="s">
        <v>49</v>
      </c>
      <c r="H42" s="6">
        <v>1.01831968300044</v>
      </c>
      <c r="I42" s="6">
        <v>5.67</v>
      </c>
      <c r="J42" s="6">
        <v>12.5</v>
      </c>
      <c r="K42" s="6">
        <v>1.71</v>
      </c>
      <c r="L42" s="6">
        <v>7.28</v>
      </c>
      <c r="M42" s="6">
        <v>1.66</v>
      </c>
      <c r="N42" s="6">
        <v>0.64</v>
      </c>
      <c r="O42" s="6">
        <v>1.57</v>
      </c>
      <c r="P42" s="6">
        <v>0.23</v>
      </c>
      <c r="Q42" s="6">
        <v>1.27</v>
      </c>
      <c r="R42" s="6">
        <v>0.23</v>
      </c>
      <c r="S42" s="6">
        <v>0.59</v>
      </c>
      <c r="T42" s="6">
        <v>7.0999999999999994E-2</v>
      </c>
      <c r="U42" s="6">
        <v>0.45</v>
      </c>
      <c r="V42" s="6">
        <v>6.0999999999999999E-2</v>
      </c>
      <c r="W42" s="6">
        <f t="shared" si="4"/>
        <v>2.2629326288898666</v>
      </c>
      <c r="X42" s="6">
        <f t="shared" si="5"/>
        <v>0.11700182815356491</v>
      </c>
      <c r="Y42" s="6">
        <f t="shared" si="0"/>
        <v>8.5594936708860754</v>
      </c>
      <c r="Z42" s="6">
        <f t="shared" si="1"/>
        <v>9.6480597634363985</v>
      </c>
      <c r="AA42" s="6">
        <f t="shared" si="6"/>
        <v>2.1329876467896907</v>
      </c>
      <c r="AB42" s="25">
        <v>0.38047109035181298</v>
      </c>
      <c r="AC42" s="25" t="s">
        <v>762</v>
      </c>
      <c r="AD42" s="25">
        <v>3110</v>
      </c>
      <c r="AE42" s="25">
        <v>1980</v>
      </c>
      <c r="AF42" s="25">
        <v>156</v>
      </c>
      <c r="AG42" s="25">
        <v>194</v>
      </c>
      <c r="AH42" s="25">
        <v>64.2</v>
      </c>
      <c r="AI42" s="25" t="s">
        <v>762</v>
      </c>
      <c r="AJ42" s="25">
        <v>5.79</v>
      </c>
      <c r="AK42" s="25">
        <v>15.2</v>
      </c>
      <c r="AL42" s="25">
        <v>5.87</v>
      </c>
      <c r="AM42" s="25">
        <v>38.6</v>
      </c>
      <c r="AN42" s="25">
        <v>5.47</v>
      </c>
      <c r="AO42" s="25" t="s">
        <v>763</v>
      </c>
      <c r="AP42" s="25">
        <v>0.11</v>
      </c>
      <c r="AQ42" s="25" t="s">
        <v>762</v>
      </c>
      <c r="AR42" s="25">
        <v>1.1200000000000001</v>
      </c>
      <c r="AS42" s="25">
        <v>0.38</v>
      </c>
      <c r="AT42" s="25">
        <v>1.7</v>
      </c>
      <c r="AU42" s="25">
        <v>0.64</v>
      </c>
      <c r="AV42" s="25">
        <v>0.22</v>
      </c>
      <c r="AW42" s="25">
        <f t="shared" si="2"/>
        <v>12.692307692307692</v>
      </c>
      <c r="AX42" s="25">
        <f t="shared" si="3"/>
        <v>10.206185567010309</v>
      </c>
      <c r="AY42" s="25"/>
      <c r="AZ42" s="25"/>
    </row>
    <row r="43" spans="1:52">
      <c r="A43" s="2" t="s">
        <v>14</v>
      </c>
      <c r="B43" s="2" t="s">
        <v>15</v>
      </c>
      <c r="C43" s="2" t="s">
        <v>1</v>
      </c>
      <c r="D43" s="2" t="s">
        <v>16</v>
      </c>
      <c r="E43" s="17" t="s">
        <v>19</v>
      </c>
      <c r="F43" s="2" t="s">
        <v>447</v>
      </c>
      <c r="G43" s="5" t="s">
        <v>50</v>
      </c>
      <c r="H43" s="6">
        <v>0.997385505186965</v>
      </c>
      <c r="I43" s="6">
        <v>6.16</v>
      </c>
      <c r="J43" s="6">
        <v>13.7</v>
      </c>
      <c r="K43" s="6">
        <v>1.78</v>
      </c>
      <c r="L43" s="6">
        <v>7.66</v>
      </c>
      <c r="M43" s="6">
        <v>1.76</v>
      </c>
      <c r="N43" s="6">
        <v>0.57999999999999996</v>
      </c>
      <c r="O43" s="6">
        <v>1.7</v>
      </c>
      <c r="P43" s="6">
        <v>0.24</v>
      </c>
      <c r="Q43" s="6">
        <v>1.37</v>
      </c>
      <c r="R43" s="6">
        <v>0.23</v>
      </c>
      <c r="S43" s="6">
        <v>0.56999999999999995</v>
      </c>
      <c r="T43" s="6">
        <v>7.0000000000000007E-2</v>
      </c>
      <c r="U43" s="6">
        <v>0.49</v>
      </c>
      <c r="V43" s="6">
        <v>6.4000000000000001E-2</v>
      </c>
      <c r="W43" s="6">
        <f t="shared" si="4"/>
        <v>2.0354806228305407</v>
      </c>
      <c r="X43" s="6">
        <f t="shared" si="5"/>
        <v>0.11330049261083744</v>
      </c>
      <c r="Y43" s="6">
        <f t="shared" si="0"/>
        <v>8.5400843881856563</v>
      </c>
      <c r="Z43" s="6">
        <f t="shared" si="1"/>
        <v>9.9905063291139253</v>
      </c>
      <c r="AA43" s="6">
        <f t="shared" si="6"/>
        <v>2.1856540084388185</v>
      </c>
      <c r="AB43" s="25">
        <v>0.504296041948465</v>
      </c>
      <c r="AC43" s="25" t="s">
        <v>762</v>
      </c>
      <c r="AD43" s="25">
        <v>3030</v>
      </c>
      <c r="AE43" s="25">
        <v>2660</v>
      </c>
      <c r="AF43" s="25">
        <v>175</v>
      </c>
      <c r="AG43" s="25">
        <v>576</v>
      </c>
      <c r="AH43" s="25">
        <v>69.8</v>
      </c>
      <c r="AI43" s="25" t="s">
        <v>762</v>
      </c>
      <c r="AJ43" s="25">
        <v>8.14</v>
      </c>
      <c r="AK43" s="25">
        <v>36.700000000000003</v>
      </c>
      <c r="AL43" s="25">
        <v>6</v>
      </c>
      <c r="AM43" s="25">
        <v>44.3</v>
      </c>
      <c r="AN43" s="25">
        <v>6.09</v>
      </c>
      <c r="AO43" s="25">
        <v>0.68</v>
      </c>
      <c r="AP43" s="25">
        <v>0.33</v>
      </c>
      <c r="AQ43" s="25" t="s">
        <v>762</v>
      </c>
      <c r="AR43" s="25">
        <v>1.2</v>
      </c>
      <c r="AS43" s="25">
        <v>0.39</v>
      </c>
      <c r="AT43" s="25">
        <v>2.44</v>
      </c>
      <c r="AU43" s="25">
        <v>0.69</v>
      </c>
      <c r="AV43" s="25">
        <v>0.23</v>
      </c>
      <c r="AW43" s="25">
        <f t="shared" si="2"/>
        <v>15.2</v>
      </c>
      <c r="AX43" s="25">
        <f t="shared" si="3"/>
        <v>4.6180555555555554</v>
      </c>
      <c r="AY43" s="25"/>
      <c r="AZ43" s="25"/>
    </row>
    <row r="44" spans="1:52">
      <c r="A44" s="2" t="s">
        <v>196</v>
      </c>
      <c r="B44" s="2" t="s">
        <v>238</v>
      </c>
      <c r="C44" s="2" t="s">
        <v>66</v>
      </c>
      <c r="D44" s="2" t="s">
        <v>113</v>
      </c>
      <c r="E44" s="17" t="s">
        <v>23</v>
      </c>
      <c r="F44" s="2" t="s">
        <v>765</v>
      </c>
      <c r="G44" s="2" t="s">
        <v>239</v>
      </c>
      <c r="H44" s="6">
        <v>1.5861803508207999</v>
      </c>
      <c r="I44" s="6">
        <v>9.69</v>
      </c>
      <c r="J44" s="6">
        <v>22.4</v>
      </c>
      <c r="K44" s="6">
        <v>3.1</v>
      </c>
      <c r="L44" s="6">
        <v>13.6</v>
      </c>
      <c r="M44" s="6">
        <v>3.06</v>
      </c>
      <c r="N44" s="6">
        <v>1.07</v>
      </c>
      <c r="O44" s="6">
        <v>3.09</v>
      </c>
      <c r="P44" s="6">
        <v>0.44</v>
      </c>
      <c r="Q44" s="6">
        <v>2.4900000000000002</v>
      </c>
      <c r="R44" s="6">
        <v>0.43</v>
      </c>
      <c r="S44" s="6">
        <v>1.03</v>
      </c>
      <c r="T44" s="6">
        <v>0.13</v>
      </c>
      <c r="U44" s="6">
        <v>0.76</v>
      </c>
      <c r="V44" s="6">
        <v>0.11</v>
      </c>
      <c r="W44" s="6">
        <f t="shared" si="4"/>
        <v>2.0870794089747369</v>
      </c>
      <c r="X44" s="6">
        <f t="shared" si="5"/>
        <v>0.13043478260869565</v>
      </c>
      <c r="Y44" s="6">
        <f t="shared" si="0"/>
        <v>8.6613924050632907</v>
      </c>
      <c r="Z44" s="6">
        <f t="shared" si="1"/>
        <v>9.1436133486766398</v>
      </c>
      <c r="AA44" s="6">
        <f t="shared" si="6"/>
        <v>1.9774964838255977</v>
      </c>
      <c r="AB44" s="25">
        <v>0.14804349940994099</v>
      </c>
      <c r="AC44" s="25" t="s">
        <v>762</v>
      </c>
      <c r="AD44" s="25">
        <v>2050</v>
      </c>
      <c r="AE44" s="25">
        <v>647</v>
      </c>
      <c r="AF44" s="25">
        <v>92.7</v>
      </c>
      <c r="AG44" s="25">
        <v>365</v>
      </c>
      <c r="AH44" s="25">
        <v>77.7</v>
      </c>
      <c r="AI44" s="25" t="s">
        <v>762</v>
      </c>
      <c r="AJ44" s="25" t="s">
        <v>764</v>
      </c>
      <c r="AK44" s="25">
        <v>51.9</v>
      </c>
      <c r="AL44" s="25">
        <v>10.7</v>
      </c>
      <c r="AM44" s="25">
        <v>68.400000000000006</v>
      </c>
      <c r="AN44" s="25">
        <v>8.9700000000000006</v>
      </c>
      <c r="AO44" s="25">
        <v>0.87</v>
      </c>
      <c r="AP44" s="25">
        <v>0.2</v>
      </c>
      <c r="AQ44" s="25" t="s">
        <v>762</v>
      </c>
      <c r="AR44" s="25">
        <v>1.98</v>
      </c>
      <c r="AS44" s="25">
        <v>0.56999999999999995</v>
      </c>
      <c r="AT44" s="25">
        <v>0.7</v>
      </c>
      <c r="AU44" s="25">
        <v>1.17</v>
      </c>
      <c r="AV44" s="25">
        <v>0.31</v>
      </c>
      <c r="AW44" s="25">
        <f t="shared" si="2"/>
        <v>6.9795037756202802</v>
      </c>
      <c r="AX44" s="25">
        <f t="shared" si="3"/>
        <v>1.7726027397260273</v>
      </c>
      <c r="AY44" s="25"/>
      <c r="AZ44" s="25"/>
    </row>
    <row r="45" spans="1:52">
      <c r="A45" s="2" t="s">
        <v>196</v>
      </c>
      <c r="B45" s="2" t="s">
        <v>238</v>
      </c>
      <c r="C45" s="2" t="s">
        <v>66</v>
      </c>
      <c r="D45" s="2" t="s">
        <v>16</v>
      </c>
      <c r="E45" s="17" t="s">
        <v>17</v>
      </c>
      <c r="F45" s="2" t="s">
        <v>766</v>
      </c>
      <c r="G45" s="5" t="s">
        <v>240</v>
      </c>
      <c r="H45" s="6">
        <v>1.3252750767235699</v>
      </c>
      <c r="I45" s="6">
        <v>8.39</v>
      </c>
      <c r="J45" s="6">
        <v>18.8</v>
      </c>
      <c r="K45" s="6">
        <v>2.5099999999999998</v>
      </c>
      <c r="L45" s="6">
        <v>10.9</v>
      </c>
      <c r="M45" s="6">
        <v>2.4700000000000002</v>
      </c>
      <c r="N45" s="6">
        <v>0.59</v>
      </c>
      <c r="O45" s="6">
        <v>2.34</v>
      </c>
      <c r="P45" s="6">
        <v>0.32</v>
      </c>
      <c r="Q45" s="6">
        <v>1.84</v>
      </c>
      <c r="R45" s="6">
        <v>0.31</v>
      </c>
      <c r="S45" s="6">
        <v>0.77</v>
      </c>
      <c r="T45" s="6">
        <v>9.5000000000000001E-2</v>
      </c>
      <c r="U45" s="6">
        <v>0.57999999999999996</v>
      </c>
      <c r="V45" s="6">
        <v>0.08</v>
      </c>
      <c r="W45" s="6">
        <f t="shared" si="4"/>
        <v>2.2849570288337415</v>
      </c>
      <c r="X45" s="6">
        <f t="shared" si="5"/>
        <v>0.12594458438287154</v>
      </c>
      <c r="Y45" s="6">
        <f t="shared" si="0"/>
        <v>9.8267859741015595</v>
      </c>
      <c r="Z45" s="6">
        <f t="shared" si="1"/>
        <v>10.885759493670887</v>
      </c>
      <c r="AA45" s="6">
        <f t="shared" si="6"/>
        <v>2.1211841678197438</v>
      </c>
      <c r="AB45" s="25">
        <v>0.35048597070375398</v>
      </c>
      <c r="AC45" s="25" t="s">
        <v>762</v>
      </c>
      <c r="AD45" s="25">
        <v>2100</v>
      </c>
      <c r="AE45" s="25">
        <v>1650</v>
      </c>
      <c r="AF45" s="25">
        <v>148</v>
      </c>
      <c r="AG45" s="25">
        <v>434</v>
      </c>
      <c r="AH45" s="25">
        <v>98.7</v>
      </c>
      <c r="AI45" s="25" t="s">
        <v>762</v>
      </c>
      <c r="AJ45" s="25" t="s">
        <v>767</v>
      </c>
      <c r="AK45" s="25">
        <v>48.2</v>
      </c>
      <c r="AL45" s="25">
        <v>7.97</v>
      </c>
      <c r="AM45" s="25">
        <v>57.3</v>
      </c>
      <c r="AN45" s="25">
        <v>7.94</v>
      </c>
      <c r="AO45" s="25" t="s">
        <v>763</v>
      </c>
      <c r="AP45" s="25">
        <v>0.25</v>
      </c>
      <c r="AQ45" s="25" t="s">
        <v>762</v>
      </c>
      <c r="AR45" s="25">
        <v>1.57</v>
      </c>
      <c r="AS45" s="25">
        <v>0.54</v>
      </c>
      <c r="AT45" s="25">
        <v>0.65</v>
      </c>
      <c r="AU45" s="25">
        <v>1</v>
      </c>
      <c r="AV45" s="25">
        <v>0.24</v>
      </c>
      <c r="AW45" s="25">
        <f t="shared" si="2"/>
        <v>11.148648648648649</v>
      </c>
      <c r="AX45" s="25">
        <f t="shared" si="3"/>
        <v>3.8018433179723501</v>
      </c>
      <c r="AY45" s="25"/>
      <c r="AZ45" s="25"/>
    </row>
    <row r="46" spans="1:52">
      <c r="A46" s="2" t="s">
        <v>196</v>
      </c>
      <c r="B46" s="2" t="s">
        <v>238</v>
      </c>
      <c r="C46" s="2" t="s">
        <v>66</v>
      </c>
      <c r="D46" s="2" t="s">
        <v>16</v>
      </c>
      <c r="E46" s="17" t="s">
        <v>19</v>
      </c>
      <c r="F46" s="2" t="s">
        <v>768</v>
      </c>
      <c r="G46" s="5" t="s">
        <v>241</v>
      </c>
      <c r="H46" s="6">
        <v>1.2063884973090799</v>
      </c>
      <c r="I46" s="6">
        <v>7.57</v>
      </c>
      <c r="J46" s="6">
        <v>16.8</v>
      </c>
      <c r="K46" s="6">
        <v>2.25</v>
      </c>
      <c r="L46" s="6">
        <v>9.66</v>
      </c>
      <c r="M46" s="6">
        <v>2.0499999999999998</v>
      </c>
      <c r="N46" s="6">
        <v>0.64</v>
      </c>
      <c r="O46" s="6">
        <v>2</v>
      </c>
      <c r="P46" s="6">
        <v>0.28000000000000003</v>
      </c>
      <c r="Q46" s="6">
        <v>1.51</v>
      </c>
      <c r="R46" s="6">
        <v>0.27</v>
      </c>
      <c r="S46" s="6">
        <v>0.67</v>
      </c>
      <c r="T46" s="6">
        <v>0.08</v>
      </c>
      <c r="U46" s="6">
        <v>0.49</v>
      </c>
      <c r="V46" s="6">
        <v>7.9000000000000001E-2</v>
      </c>
      <c r="W46" s="6">
        <f t="shared" si="4"/>
        <v>2.462017341447102</v>
      </c>
      <c r="X46" s="6">
        <f t="shared" si="5"/>
        <v>9.8191214470284241E-2</v>
      </c>
      <c r="Y46" s="6">
        <f t="shared" si="0"/>
        <v>10.494876431585293</v>
      </c>
      <c r="Z46" s="6">
        <f t="shared" si="1"/>
        <v>9.9461624739625059</v>
      </c>
      <c r="AA46" s="6">
        <f t="shared" si="6"/>
        <v>2.3059792116908513</v>
      </c>
      <c r="AB46" s="25">
        <v>0.29042686046329802</v>
      </c>
      <c r="AC46" s="25" t="s">
        <v>762</v>
      </c>
      <c r="AD46" s="25">
        <v>2440</v>
      </c>
      <c r="AE46" s="25">
        <v>1660</v>
      </c>
      <c r="AF46" s="25">
        <v>149</v>
      </c>
      <c r="AG46" s="25">
        <v>332</v>
      </c>
      <c r="AH46" s="25">
        <v>72.7</v>
      </c>
      <c r="AI46" s="25" t="s">
        <v>762</v>
      </c>
      <c r="AJ46" s="25" t="s">
        <v>767</v>
      </c>
      <c r="AK46" s="25">
        <v>35.799999999999997</v>
      </c>
      <c r="AL46" s="25">
        <v>6.66</v>
      </c>
      <c r="AM46" s="25">
        <v>49.7</v>
      </c>
      <c r="AN46" s="25">
        <v>7.74</v>
      </c>
      <c r="AO46" s="25">
        <v>0.7</v>
      </c>
      <c r="AP46" s="25">
        <v>0.18</v>
      </c>
      <c r="AQ46" s="25" t="s">
        <v>762</v>
      </c>
      <c r="AR46" s="25">
        <v>1.32</v>
      </c>
      <c r="AS46" s="25">
        <v>0.49</v>
      </c>
      <c r="AT46" s="25">
        <v>2.64</v>
      </c>
      <c r="AU46" s="25">
        <v>0.76</v>
      </c>
      <c r="AV46" s="25">
        <v>0.21</v>
      </c>
      <c r="AW46" s="25">
        <f t="shared" si="2"/>
        <v>11.140939597315436</v>
      </c>
      <c r="AX46" s="25">
        <f t="shared" si="3"/>
        <v>5</v>
      </c>
      <c r="AY46" s="25"/>
      <c r="AZ46" s="25"/>
    </row>
    <row r="47" spans="1:52">
      <c r="A47" s="2" t="s">
        <v>196</v>
      </c>
      <c r="B47" s="2" t="s">
        <v>238</v>
      </c>
      <c r="C47" s="2" t="s">
        <v>66</v>
      </c>
      <c r="D47" s="2" t="s">
        <v>16</v>
      </c>
      <c r="E47" s="17" t="s">
        <v>19</v>
      </c>
      <c r="F47" s="2" t="s">
        <v>533</v>
      </c>
      <c r="G47" s="5" t="s">
        <v>242</v>
      </c>
      <c r="H47" s="6">
        <v>1.20374230106487</v>
      </c>
      <c r="I47" s="6">
        <v>6.94</v>
      </c>
      <c r="J47" s="6">
        <v>15.3</v>
      </c>
      <c r="K47" s="6">
        <v>2.0299999999999998</v>
      </c>
      <c r="L47" s="6">
        <v>8.7799999999999994</v>
      </c>
      <c r="M47" s="6">
        <v>1.91</v>
      </c>
      <c r="N47" s="6">
        <v>0.61</v>
      </c>
      <c r="O47" s="6">
        <v>1.82</v>
      </c>
      <c r="P47" s="6">
        <v>0.25</v>
      </c>
      <c r="Q47" s="6">
        <v>1.49</v>
      </c>
      <c r="R47" s="6">
        <v>0.24</v>
      </c>
      <c r="S47" s="6">
        <v>0.6</v>
      </c>
      <c r="T47" s="6">
        <v>8.2000000000000003E-2</v>
      </c>
      <c r="U47" s="6">
        <v>0.44</v>
      </c>
      <c r="V47" s="6">
        <v>6.4000000000000001E-2</v>
      </c>
      <c r="W47" s="6">
        <f t="shared" si="4"/>
        <v>2.7357779569656135</v>
      </c>
      <c r="X47" s="6">
        <f t="shared" si="5"/>
        <v>9.502923976608188E-2</v>
      </c>
      <c r="Y47" s="6">
        <f t="shared" si="0"/>
        <v>10.714806290755659</v>
      </c>
      <c r="Z47" s="6">
        <f t="shared" si="1"/>
        <v>11.255537974683545</v>
      </c>
      <c r="AA47" s="6">
        <f t="shared" si="6"/>
        <v>2.2690260012812868</v>
      </c>
      <c r="AB47" s="25">
        <v>0.23406100298483501</v>
      </c>
      <c r="AC47" s="25" t="s">
        <v>762</v>
      </c>
      <c r="AD47" s="25">
        <v>3110</v>
      </c>
      <c r="AE47" s="25">
        <v>1810</v>
      </c>
      <c r="AF47" s="25">
        <v>159</v>
      </c>
      <c r="AG47" s="25">
        <v>102</v>
      </c>
      <c r="AH47" s="25">
        <v>102</v>
      </c>
      <c r="AI47" s="25" t="s">
        <v>762</v>
      </c>
      <c r="AJ47" s="25">
        <v>2.34</v>
      </c>
      <c r="AK47" s="25">
        <v>39</v>
      </c>
      <c r="AL47" s="25">
        <v>6.37</v>
      </c>
      <c r="AM47" s="25">
        <v>43.3</v>
      </c>
      <c r="AN47" s="25">
        <v>6.84</v>
      </c>
      <c r="AO47" s="25" t="s">
        <v>763</v>
      </c>
      <c r="AP47" s="25">
        <v>0.19</v>
      </c>
      <c r="AQ47" s="25" t="s">
        <v>762</v>
      </c>
      <c r="AR47" s="25">
        <v>1.21</v>
      </c>
      <c r="AS47" s="25">
        <v>0.44</v>
      </c>
      <c r="AT47" s="25">
        <v>4.03</v>
      </c>
      <c r="AU47" s="25">
        <v>0.65</v>
      </c>
      <c r="AV47" s="25">
        <v>0.19</v>
      </c>
      <c r="AW47" s="25">
        <f t="shared" si="2"/>
        <v>11.383647798742139</v>
      </c>
      <c r="AX47" s="25">
        <f t="shared" si="3"/>
        <v>17.745098039215687</v>
      </c>
      <c r="AY47" s="25"/>
      <c r="AZ47" s="25"/>
    </row>
    <row r="48" spans="1:52">
      <c r="A48" s="2" t="s">
        <v>14</v>
      </c>
      <c r="B48" s="2" t="s">
        <v>53</v>
      </c>
      <c r="C48" s="2" t="s">
        <v>1</v>
      </c>
      <c r="D48" s="17" t="s">
        <v>54</v>
      </c>
      <c r="E48" s="17" t="s">
        <v>23</v>
      </c>
      <c r="F48" s="2" t="s">
        <v>450</v>
      </c>
      <c r="G48" s="2" t="s">
        <v>55</v>
      </c>
      <c r="H48" s="6">
        <v>2.14977018956673</v>
      </c>
      <c r="I48" s="6">
        <v>12.7</v>
      </c>
      <c r="J48" s="6">
        <v>28.6</v>
      </c>
      <c r="K48" s="6">
        <v>3.83</v>
      </c>
      <c r="L48" s="6">
        <v>17.399999999999999</v>
      </c>
      <c r="M48" s="6">
        <v>3.99</v>
      </c>
      <c r="N48" s="6">
        <v>1.44</v>
      </c>
      <c r="O48" s="6">
        <v>3.89</v>
      </c>
      <c r="P48" s="6">
        <v>0.54</v>
      </c>
      <c r="Q48" s="6">
        <v>2.98</v>
      </c>
      <c r="R48" s="6">
        <v>0.52</v>
      </c>
      <c r="S48" s="6">
        <v>1.27</v>
      </c>
      <c r="T48" s="6">
        <v>0.16</v>
      </c>
      <c r="U48" s="6">
        <v>0.96</v>
      </c>
      <c r="V48" s="6">
        <v>0.14000000000000001</v>
      </c>
      <c r="W48" s="6">
        <f t="shared" si="4"/>
        <v>2.2393439474653438</v>
      </c>
      <c r="X48" s="6">
        <f t="shared" si="5"/>
        <v>9.9248120300751877E-2</v>
      </c>
      <c r="Y48" s="6">
        <f t="shared" si="0"/>
        <v>8.9869022503516174</v>
      </c>
      <c r="Z48" s="6">
        <f t="shared" si="1"/>
        <v>9.4159132007233257</v>
      </c>
      <c r="AA48" s="6">
        <f t="shared" si="6"/>
        <v>1.9876695959307547</v>
      </c>
      <c r="AB48" s="25">
        <v>0.31171667748717702</v>
      </c>
      <c r="AC48" s="25" t="s">
        <v>762</v>
      </c>
      <c r="AD48" s="25">
        <v>1740</v>
      </c>
      <c r="AE48" s="25">
        <v>1880</v>
      </c>
      <c r="AF48" s="25">
        <v>126</v>
      </c>
      <c r="AG48" s="25">
        <v>532</v>
      </c>
      <c r="AH48" s="25">
        <v>103</v>
      </c>
      <c r="AI48" s="25" t="s">
        <v>762</v>
      </c>
      <c r="AJ48" s="25" t="s">
        <v>767</v>
      </c>
      <c r="AK48" s="25">
        <v>61.4</v>
      </c>
      <c r="AL48" s="25">
        <v>13.1</v>
      </c>
      <c r="AM48" s="25">
        <v>94.5</v>
      </c>
      <c r="AN48" s="25">
        <v>13.3</v>
      </c>
      <c r="AO48" s="25">
        <v>1</v>
      </c>
      <c r="AP48" s="25">
        <v>0.51</v>
      </c>
      <c r="AQ48" s="25" t="s">
        <v>762</v>
      </c>
      <c r="AR48" s="25">
        <v>2.66</v>
      </c>
      <c r="AS48" s="25">
        <v>0.86</v>
      </c>
      <c r="AT48" s="25">
        <v>2.17</v>
      </c>
      <c r="AU48" s="25">
        <v>1.32</v>
      </c>
      <c r="AV48" s="25">
        <v>0.42</v>
      </c>
      <c r="AW48" s="25">
        <f t="shared" si="2"/>
        <v>14.920634920634921</v>
      </c>
      <c r="AX48" s="25">
        <f t="shared" si="3"/>
        <v>3.5338345864661656</v>
      </c>
      <c r="AY48" s="25"/>
      <c r="AZ48" s="25"/>
    </row>
    <row r="49" spans="1:52">
      <c r="A49" s="2" t="s">
        <v>14</v>
      </c>
      <c r="B49" s="2" t="s">
        <v>53</v>
      </c>
      <c r="C49" s="2" t="s">
        <v>1</v>
      </c>
      <c r="D49" s="2" t="s">
        <v>16</v>
      </c>
      <c r="E49" s="17" t="s">
        <v>19</v>
      </c>
      <c r="F49" s="2" t="s">
        <v>451</v>
      </c>
      <c r="G49" s="5" t="s">
        <v>56</v>
      </c>
      <c r="H49" s="6">
        <v>1.21188083906222</v>
      </c>
      <c r="I49" s="6">
        <v>6.39</v>
      </c>
      <c r="J49" s="6">
        <v>14.3</v>
      </c>
      <c r="K49" s="6">
        <v>1.94</v>
      </c>
      <c r="L49" s="6">
        <v>8.64</v>
      </c>
      <c r="M49" s="6">
        <v>2.08</v>
      </c>
      <c r="N49" s="6">
        <v>0.73</v>
      </c>
      <c r="O49" s="6">
        <v>1.91</v>
      </c>
      <c r="P49" s="6">
        <v>0.28999999999999998</v>
      </c>
      <c r="Q49" s="6">
        <v>1.52</v>
      </c>
      <c r="R49" s="6">
        <v>0.26</v>
      </c>
      <c r="S49" s="6">
        <v>0.65</v>
      </c>
      <c r="T49" s="6">
        <v>8.8999999999999996E-2</v>
      </c>
      <c r="U49" s="6">
        <v>0.5</v>
      </c>
      <c r="V49" s="6">
        <v>6.4000000000000001E-2</v>
      </c>
      <c r="W49" s="6">
        <f t="shared" si="4"/>
        <v>2.42376167812444</v>
      </c>
      <c r="X49" s="6">
        <f t="shared" si="5"/>
        <v>0.1098360655737705</v>
      </c>
      <c r="Y49" s="6">
        <f t="shared" si="0"/>
        <v>8.6817721518987341</v>
      </c>
      <c r="Z49" s="6">
        <f t="shared" si="1"/>
        <v>10.36352848101266</v>
      </c>
      <c r="AA49" s="6">
        <f t="shared" si="6"/>
        <v>1.9184518013631939</v>
      </c>
      <c r="AB49" s="25">
        <v>0.19830777366472799</v>
      </c>
      <c r="AC49" s="25" t="s">
        <v>762</v>
      </c>
      <c r="AD49" s="25">
        <v>3290</v>
      </c>
      <c r="AE49" s="25">
        <v>1810</v>
      </c>
      <c r="AF49" s="25">
        <v>157</v>
      </c>
      <c r="AG49" s="25">
        <v>278</v>
      </c>
      <c r="AH49" s="25">
        <v>83.9</v>
      </c>
      <c r="AI49" s="25" t="s">
        <v>762</v>
      </c>
      <c r="AJ49" s="25">
        <v>6.33</v>
      </c>
      <c r="AK49" s="25">
        <v>19.899999999999999</v>
      </c>
      <c r="AL49" s="25">
        <v>6.76</v>
      </c>
      <c r="AM49" s="25">
        <v>45.4</v>
      </c>
      <c r="AN49" s="25">
        <v>6.1</v>
      </c>
      <c r="AO49" s="25">
        <v>0.87</v>
      </c>
      <c r="AP49" s="25">
        <v>0.25</v>
      </c>
      <c r="AQ49" s="25" t="s">
        <v>762</v>
      </c>
      <c r="AR49" s="25">
        <v>1.25</v>
      </c>
      <c r="AS49" s="25">
        <v>0.42</v>
      </c>
      <c r="AT49" s="25">
        <v>5.66</v>
      </c>
      <c r="AU49" s="25">
        <v>0.67</v>
      </c>
      <c r="AV49" s="25">
        <v>0.25</v>
      </c>
      <c r="AW49" s="25">
        <f t="shared" si="2"/>
        <v>11.528662420382165</v>
      </c>
      <c r="AX49" s="25">
        <f t="shared" si="3"/>
        <v>6.5107913669064752</v>
      </c>
      <c r="AY49" s="25"/>
      <c r="AZ49" s="25"/>
    </row>
    <row r="50" spans="1:52">
      <c r="A50" s="2" t="s">
        <v>14</v>
      </c>
      <c r="B50" s="2" t="s">
        <v>53</v>
      </c>
      <c r="C50" s="2" t="s">
        <v>1</v>
      </c>
      <c r="D50" s="2" t="s">
        <v>16</v>
      </c>
      <c r="E50" s="17" t="s">
        <v>19</v>
      </c>
      <c r="F50" s="2" t="s">
        <v>452</v>
      </c>
      <c r="G50" s="5" t="s">
        <v>57</v>
      </c>
      <c r="H50" s="6">
        <v>1.2704427047056499</v>
      </c>
      <c r="I50" s="6">
        <v>5.7</v>
      </c>
      <c r="J50" s="6">
        <v>12.8</v>
      </c>
      <c r="K50" s="6">
        <v>1.7</v>
      </c>
      <c r="L50" s="6">
        <v>7.65</v>
      </c>
      <c r="M50" s="6">
        <v>1.8</v>
      </c>
      <c r="N50" s="6">
        <v>0.57999999999999996</v>
      </c>
      <c r="O50" s="6">
        <v>1.68</v>
      </c>
      <c r="P50" s="6">
        <v>0.24</v>
      </c>
      <c r="Q50" s="6">
        <v>1.33</v>
      </c>
      <c r="R50" s="6">
        <v>0.24</v>
      </c>
      <c r="S50" s="6">
        <v>0.59</v>
      </c>
      <c r="T50" s="6">
        <v>7.5999999999999998E-2</v>
      </c>
      <c r="U50" s="6">
        <v>0.44</v>
      </c>
      <c r="V50" s="6">
        <v>5.8000000000000003E-2</v>
      </c>
      <c r="W50" s="6">
        <f t="shared" si="4"/>
        <v>2.8873697834219314</v>
      </c>
      <c r="X50" s="6">
        <f t="shared" si="5"/>
        <v>9.8298676748582239E-2</v>
      </c>
      <c r="Y50" s="6">
        <f t="shared" si="0"/>
        <v>8.8003452243958584</v>
      </c>
      <c r="Z50" s="6">
        <f t="shared" si="1"/>
        <v>10.200785683107812</v>
      </c>
      <c r="AA50" s="6">
        <f t="shared" si="6"/>
        <v>1.9774964838255975</v>
      </c>
      <c r="AB50" s="25">
        <v>0.35661549605772702</v>
      </c>
      <c r="AC50" s="25" t="s">
        <v>762</v>
      </c>
      <c r="AD50" s="25">
        <v>3090</v>
      </c>
      <c r="AE50" s="25">
        <v>1820</v>
      </c>
      <c r="AF50" s="25">
        <v>187</v>
      </c>
      <c r="AG50" s="25">
        <v>201</v>
      </c>
      <c r="AH50" s="25">
        <v>112</v>
      </c>
      <c r="AI50" s="25" t="s">
        <v>762</v>
      </c>
      <c r="AJ50" s="25">
        <v>4.53</v>
      </c>
      <c r="AK50" s="25">
        <v>23.7</v>
      </c>
      <c r="AL50" s="25">
        <v>5.82</v>
      </c>
      <c r="AM50" s="25">
        <v>40</v>
      </c>
      <c r="AN50" s="25">
        <v>5.29</v>
      </c>
      <c r="AO50" s="25">
        <v>0.66</v>
      </c>
      <c r="AP50" s="25">
        <v>0.11</v>
      </c>
      <c r="AQ50" s="25" t="s">
        <v>762</v>
      </c>
      <c r="AR50" s="25">
        <v>1.1499999999999999</v>
      </c>
      <c r="AS50" s="25">
        <v>0.36</v>
      </c>
      <c r="AT50" s="25">
        <v>7.56</v>
      </c>
      <c r="AU50" s="25">
        <v>0.52</v>
      </c>
      <c r="AV50" s="25">
        <v>0.17</v>
      </c>
      <c r="AW50" s="25">
        <f t="shared" si="2"/>
        <v>9.7326203208556148</v>
      </c>
      <c r="AX50" s="25">
        <f t="shared" si="3"/>
        <v>9.0547263681592032</v>
      </c>
      <c r="AY50" s="25"/>
      <c r="AZ50" s="25"/>
    </row>
    <row r="51" spans="1:52">
      <c r="A51" s="2" t="s">
        <v>14</v>
      </c>
      <c r="B51" s="2" t="s">
        <v>53</v>
      </c>
      <c r="C51" s="2" t="s">
        <v>1</v>
      </c>
      <c r="D51" s="2" t="s">
        <v>16</v>
      </c>
      <c r="E51" s="17" t="s">
        <v>19</v>
      </c>
      <c r="F51" s="2" t="s">
        <v>450</v>
      </c>
      <c r="G51" s="5" t="s">
        <v>58</v>
      </c>
      <c r="H51" s="6">
        <v>1.0660064304258901</v>
      </c>
      <c r="I51" s="6">
        <v>5.15</v>
      </c>
      <c r="J51" s="6">
        <v>11.6</v>
      </c>
      <c r="K51" s="6">
        <v>1.57</v>
      </c>
      <c r="L51" s="6">
        <v>6.97</v>
      </c>
      <c r="M51" s="6">
        <v>1.5</v>
      </c>
      <c r="N51" s="6">
        <v>0.48</v>
      </c>
      <c r="O51" s="6">
        <v>1.52</v>
      </c>
      <c r="P51" s="6">
        <v>0.22</v>
      </c>
      <c r="Q51" s="6">
        <v>1.21</v>
      </c>
      <c r="R51" s="6">
        <v>0.22</v>
      </c>
      <c r="S51" s="6">
        <v>0.55000000000000004</v>
      </c>
      <c r="T51" s="6">
        <v>6.3E-2</v>
      </c>
      <c r="U51" s="6">
        <v>0.39</v>
      </c>
      <c r="V51" s="6">
        <v>4.9000000000000002E-2</v>
      </c>
      <c r="W51" s="6">
        <f t="shared" si="4"/>
        <v>2.7333498216048464</v>
      </c>
      <c r="X51" s="6">
        <f t="shared" si="5"/>
        <v>0.10379241516966069</v>
      </c>
      <c r="Y51" s="6">
        <f t="shared" si="0"/>
        <v>8.9705723250027063</v>
      </c>
      <c r="Z51" s="6">
        <f t="shared" si="1"/>
        <v>10.909325755618704</v>
      </c>
      <c r="AA51" s="6">
        <f t="shared" si="6"/>
        <v>2.1440225035161746</v>
      </c>
      <c r="AB51" s="25">
        <v>0.32094817260134201</v>
      </c>
      <c r="AC51" s="25" t="s">
        <v>762</v>
      </c>
      <c r="AD51" s="25">
        <v>3230</v>
      </c>
      <c r="AE51" s="25">
        <v>3020</v>
      </c>
      <c r="AF51" s="25">
        <v>167</v>
      </c>
      <c r="AG51" s="25">
        <v>393</v>
      </c>
      <c r="AH51" s="25">
        <v>94.3</v>
      </c>
      <c r="AI51" s="25" t="s">
        <v>762</v>
      </c>
      <c r="AJ51" s="25">
        <v>5.03</v>
      </c>
      <c r="AK51" s="25">
        <v>13.9</v>
      </c>
      <c r="AL51" s="25">
        <v>5.26</v>
      </c>
      <c r="AM51" s="25">
        <v>36.6</v>
      </c>
      <c r="AN51" s="25">
        <v>5.01</v>
      </c>
      <c r="AO51" s="25" t="s">
        <v>763</v>
      </c>
      <c r="AP51" s="25">
        <v>0.24</v>
      </c>
      <c r="AQ51" s="25" t="s">
        <v>762</v>
      </c>
      <c r="AR51" s="25">
        <v>0.97</v>
      </c>
      <c r="AS51" s="25">
        <v>0.34</v>
      </c>
      <c r="AT51" s="25">
        <v>1.54</v>
      </c>
      <c r="AU51" s="25">
        <v>0.52</v>
      </c>
      <c r="AV51" s="25">
        <v>0.16</v>
      </c>
      <c r="AW51" s="25">
        <f t="shared" si="2"/>
        <v>18.08383233532934</v>
      </c>
      <c r="AX51" s="25">
        <f t="shared" si="3"/>
        <v>7.6844783715012719</v>
      </c>
      <c r="AY51" s="25"/>
      <c r="AZ51" s="25"/>
    </row>
    <row r="52" spans="1:52">
      <c r="A52" s="2" t="s">
        <v>196</v>
      </c>
      <c r="B52" s="2" t="s">
        <v>226</v>
      </c>
      <c r="C52" s="2" t="s">
        <v>1</v>
      </c>
      <c r="D52" s="2" t="s">
        <v>16</v>
      </c>
      <c r="E52" s="17" t="s">
        <v>19</v>
      </c>
      <c r="F52" s="2" t="s">
        <v>512</v>
      </c>
      <c r="G52" s="5" t="s">
        <v>227</v>
      </c>
      <c r="H52" s="6">
        <v>0.969037013833567</v>
      </c>
      <c r="I52" s="6">
        <v>6.25</v>
      </c>
      <c r="J52" s="6">
        <v>13.7</v>
      </c>
      <c r="K52" s="6">
        <v>1.8</v>
      </c>
      <c r="L52" s="6">
        <v>8.1</v>
      </c>
      <c r="M52" s="6">
        <v>1.85</v>
      </c>
      <c r="N52" s="6">
        <v>0.54</v>
      </c>
      <c r="O52" s="6">
        <v>1.75</v>
      </c>
      <c r="P52" s="6">
        <v>0.24</v>
      </c>
      <c r="Q52" s="6">
        <v>1.37</v>
      </c>
      <c r="R52" s="6">
        <v>0.24</v>
      </c>
      <c r="S52" s="6">
        <v>0.55000000000000004</v>
      </c>
      <c r="T52" s="6">
        <v>7.2999999999999995E-2</v>
      </c>
      <c r="U52" s="6">
        <v>0.39</v>
      </c>
      <c r="V52" s="6">
        <v>6.2E-2</v>
      </c>
      <c r="W52" s="6">
        <f t="shared" si="4"/>
        <v>2.4847102918809409</v>
      </c>
      <c r="X52" s="6">
        <f t="shared" si="5"/>
        <v>0.10580204778156996</v>
      </c>
      <c r="Y52" s="6">
        <f t="shared" si="0"/>
        <v>10.886616899275127</v>
      </c>
      <c r="Z52" s="6">
        <f t="shared" si="1"/>
        <v>10.463454471212739</v>
      </c>
      <c r="AA52" s="6">
        <f t="shared" si="6"/>
        <v>2.1097046413502105</v>
      </c>
      <c r="AB52" s="25">
        <v>0.15775021155430199</v>
      </c>
      <c r="AC52" s="25" t="s">
        <v>762</v>
      </c>
      <c r="AD52" s="25">
        <v>2750</v>
      </c>
      <c r="AE52" s="25">
        <v>1920</v>
      </c>
      <c r="AF52" s="25">
        <v>168</v>
      </c>
      <c r="AG52" s="25">
        <v>122</v>
      </c>
      <c r="AH52" s="25">
        <v>116</v>
      </c>
      <c r="AI52" s="25" t="s">
        <v>762</v>
      </c>
      <c r="AJ52" s="25">
        <v>9.2100000000000009</v>
      </c>
      <c r="AK52" s="25">
        <v>17</v>
      </c>
      <c r="AL52" s="25">
        <v>5.83</v>
      </c>
      <c r="AM52" s="25">
        <v>40.799999999999997</v>
      </c>
      <c r="AN52" s="25">
        <v>5.86</v>
      </c>
      <c r="AO52" s="25" t="s">
        <v>763</v>
      </c>
      <c r="AP52" s="25">
        <v>0.13</v>
      </c>
      <c r="AQ52" s="25" t="s">
        <v>762</v>
      </c>
      <c r="AR52" s="25">
        <v>1.1100000000000001</v>
      </c>
      <c r="AS52" s="25">
        <v>0.38</v>
      </c>
      <c r="AT52" s="25">
        <v>5.27</v>
      </c>
      <c r="AU52" s="25">
        <v>0.62</v>
      </c>
      <c r="AV52" s="25">
        <v>0.15</v>
      </c>
      <c r="AW52" s="25">
        <f t="shared" si="2"/>
        <v>11.428571428571429</v>
      </c>
      <c r="AX52" s="25">
        <f t="shared" si="3"/>
        <v>15.737704918032787</v>
      </c>
      <c r="AY52" s="25" t="s">
        <v>762</v>
      </c>
      <c r="AZ52" s="25" t="s">
        <v>762</v>
      </c>
    </row>
    <row r="53" spans="1:52">
      <c r="A53" s="2" t="s">
        <v>196</v>
      </c>
      <c r="B53" s="2" t="s">
        <v>226</v>
      </c>
      <c r="C53" s="2" t="s">
        <v>1</v>
      </c>
      <c r="D53" s="2" t="s">
        <v>16</v>
      </c>
      <c r="E53" s="17" t="s">
        <v>19</v>
      </c>
      <c r="F53" s="2" t="s">
        <v>513</v>
      </c>
      <c r="G53" s="5" t="s">
        <v>228</v>
      </c>
      <c r="H53" s="6">
        <v>0.98045769547875306</v>
      </c>
      <c r="I53" s="6">
        <v>5.87</v>
      </c>
      <c r="J53" s="6">
        <v>12.9</v>
      </c>
      <c r="K53" s="6">
        <v>1.66</v>
      </c>
      <c r="L53" s="6">
        <v>7.37</v>
      </c>
      <c r="M53" s="6">
        <v>1.55</v>
      </c>
      <c r="N53" s="6">
        <v>0.53</v>
      </c>
      <c r="O53" s="6">
        <v>1.55</v>
      </c>
      <c r="P53" s="6">
        <v>0.21</v>
      </c>
      <c r="Q53" s="6">
        <v>1.2</v>
      </c>
      <c r="R53" s="6">
        <v>0.2</v>
      </c>
      <c r="S53" s="6">
        <v>0.5</v>
      </c>
      <c r="T53" s="6">
        <v>6.9000000000000006E-2</v>
      </c>
      <c r="U53" s="6">
        <v>0.35</v>
      </c>
      <c r="V53" s="6">
        <v>5.2999999999999999E-2</v>
      </c>
      <c r="W53" s="6">
        <f t="shared" si="4"/>
        <v>2.801307701367866</v>
      </c>
      <c r="X53" s="6">
        <f t="shared" si="5"/>
        <v>0.12810707456978968</v>
      </c>
      <c r="Y53" s="6">
        <f t="shared" si="0"/>
        <v>11.393248945147681</v>
      </c>
      <c r="Z53" s="6">
        <f t="shared" si="1"/>
        <v>11.496059230952952</v>
      </c>
      <c r="AA53" s="6">
        <f t="shared" si="6"/>
        <v>2.364938069960528</v>
      </c>
      <c r="AB53" s="25">
        <v>0.11141564721349501</v>
      </c>
      <c r="AC53" s="25" t="s">
        <v>762</v>
      </c>
      <c r="AD53" s="25">
        <v>2520</v>
      </c>
      <c r="AE53" s="25">
        <v>2160</v>
      </c>
      <c r="AF53" s="25">
        <v>151</v>
      </c>
      <c r="AG53" s="25">
        <v>139</v>
      </c>
      <c r="AH53" s="25">
        <v>90</v>
      </c>
      <c r="AI53" s="25" t="s">
        <v>762</v>
      </c>
      <c r="AJ53" s="25">
        <v>5.21</v>
      </c>
      <c r="AK53" s="25">
        <v>25.2</v>
      </c>
      <c r="AL53" s="25">
        <v>5.1100000000000003</v>
      </c>
      <c r="AM53" s="25">
        <v>37.700000000000003</v>
      </c>
      <c r="AN53" s="25">
        <v>5.23</v>
      </c>
      <c r="AO53" s="25" t="s">
        <v>763</v>
      </c>
      <c r="AP53" s="25">
        <v>0.19</v>
      </c>
      <c r="AQ53" s="25" t="s">
        <v>762</v>
      </c>
      <c r="AR53" s="25">
        <v>1</v>
      </c>
      <c r="AS53" s="25">
        <v>0.35</v>
      </c>
      <c r="AT53" s="25">
        <v>2.85</v>
      </c>
      <c r="AU53" s="25">
        <v>0.67</v>
      </c>
      <c r="AV53" s="25">
        <v>0.17</v>
      </c>
      <c r="AW53" s="25">
        <f t="shared" si="2"/>
        <v>14.304635761589404</v>
      </c>
      <c r="AX53" s="25">
        <f t="shared" si="3"/>
        <v>15.53956834532374</v>
      </c>
      <c r="AY53" s="25" t="s">
        <v>762</v>
      </c>
      <c r="AZ53" s="25" t="s">
        <v>762</v>
      </c>
    </row>
    <row r="54" spans="1:52">
      <c r="A54" s="2" t="s">
        <v>196</v>
      </c>
      <c r="B54" s="2" t="s">
        <v>226</v>
      </c>
      <c r="C54" s="2" t="s">
        <v>1</v>
      </c>
      <c r="D54" s="2" t="s">
        <v>16</v>
      </c>
      <c r="E54" s="17" t="s">
        <v>19</v>
      </c>
      <c r="F54" s="2" t="s">
        <v>514</v>
      </c>
      <c r="G54" s="5" t="s">
        <v>229</v>
      </c>
      <c r="H54" s="6">
        <v>1.0513806163216799</v>
      </c>
      <c r="I54" s="6">
        <v>6.8</v>
      </c>
      <c r="J54" s="6">
        <v>15</v>
      </c>
      <c r="K54" s="6">
        <v>2</v>
      </c>
      <c r="L54" s="6">
        <v>8.4600000000000009</v>
      </c>
      <c r="M54" s="6">
        <v>1.82</v>
      </c>
      <c r="N54" s="6">
        <v>0.55000000000000004</v>
      </c>
      <c r="O54" s="6">
        <v>1.87</v>
      </c>
      <c r="P54" s="6">
        <v>0.24</v>
      </c>
      <c r="Q54" s="6">
        <v>1.4</v>
      </c>
      <c r="R54" s="6">
        <v>0.24</v>
      </c>
      <c r="S54" s="6">
        <v>0.59</v>
      </c>
      <c r="T54" s="6">
        <v>7.3999999999999996E-2</v>
      </c>
      <c r="U54" s="6">
        <v>0.43</v>
      </c>
      <c r="V54" s="6">
        <v>6.8000000000000005E-2</v>
      </c>
      <c r="W54" s="6">
        <f t="shared" si="4"/>
        <v>2.4450712007480928</v>
      </c>
      <c r="X54" s="6">
        <f t="shared" si="5"/>
        <v>0.10814814814814815</v>
      </c>
      <c r="Y54" s="6">
        <f t="shared" si="0"/>
        <v>10.742812285349819</v>
      </c>
      <c r="Z54" s="6">
        <f t="shared" si="1"/>
        <v>10.379746835443038</v>
      </c>
      <c r="AA54" s="6">
        <f t="shared" si="6"/>
        <v>2.3331942319284091</v>
      </c>
      <c r="AB54" s="25">
        <v>0.49615714478101702</v>
      </c>
      <c r="AC54" s="25" t="s">
        <v>762</v>
      </c>
      <c r="AD54" s="25">
        <v>2230</v>
      </c>
      <c r="AE54" s="25">
        <v>2500</v>
      </c>
      <c r="AF54" s="25">
        <v>150</v>
      </c>
      <c r="AG54" s="25">
        <v>401</v>
      </c>
      <c r="AH54" s="25">
        <v>94.2</v>
      </c>
      <c r="AI54" s="25" t="s">
        <v>762</v>
      </c>
      <c r="AJ54" s="25">
        <v>3.96</v>
      </c>
      <c r="AK54" s="25">
        <v>43.3</v>
      </c>
      <c r="AL54" s="25">
        <v>6.11</v>
      </c>
      <c r="AM54" s="25">
        <v>45.8</v>
      </c>
      <c r="AN54" s="25">
        <v>6.75</v>
      </c>
      <c r="AO54" s="25" t="s">
        <v>763</v>
      </c>
      <c r="AP54" s="25">
        <v>0.26</v>
      </c>
      <c r="AQ54" s="25" t="s">
        <v>762</v>
      </c>
      <c r="AR54" s="25">
        <v>1.22</v>
      </c>
      <c r="AS54" s="25">
        <v>0.44</v>
      </c>
      <c r="AT54" s="25">
        <v>3.7</v>
      </c>
      <c r="AU54" s="25">
        <v>0.73</v>
      </c>
      <c r="AV54" s="25">
        <v>0.2</v>
      </c>
      <c r="AW54" s="25">
        <f t="shared" si="2"/>
        <v>16.666666666666668</v>
      </c>
      <c r="AX54" s="25">
        <f t="shared" si="3"/>
        <v>6.2344139650872821</v>
      </c>
      <c r="AY54" s="25" t="s">
        <v>762</v>
      </c>
      <c r="AZ54" s="25" t="s">
        <v>762</v>
      </c>
    </row>
    <row r="55" spans="1:52">
      <c r="A55" s="2" t="s">
        <v>196</v>
      </c>
      <c r="B55" s="2" t="s">
        <v>226</v>
      </c>
      <c r="C55" s="2" t="s">
        <v>1</v>
      </c>
      <c r="D55" s="2" t="s">
        <v>113</v>
      </c>
      <c r="E55" s="17" t="s">
        <v>23</v>
      </c>
      <c r="F55" s="2" t="s">
        <v>515</v>
      </c>
      <c r="G55" s="2" t="s">
        <v>230</v>
      </c>
      <c r="H55" s="6">
        <v>1.4788872766398</v>
      </c>
      <c r="I55" s="6">
        <v>13.3</v>
      </c>
      <c r="J55" s="6">
        <v>29.6</v>
      </c>
      <c r="K55" s="6">
        <v>3.73</v>
      </c>
      <c r="L55" s="6">
        <v>16.399999999999999</v>
      </c>
      <c r="M55" s="6">
        <v>3.67</v>
      </c>
      <c r="N55" s="6">
        <v>0.98</v>
      </c>
      <c r="O55" s="6">
        <v>3.34</v>
      </c>
      <c r="P55" s="6">
        <v>0.48</v>
      </c>
      <c r="Q55" s="6">
        <v>2.62</v>
      </c>
      <c r="R55" s="6">
        <v>0.45</v>
      </c>
      <c r="S55" s="6">
        <v>1.1499999999999999</v>
      </c>
      <c r="T55" s="6">
        <v>0.15</v>
      </c>
      <c r="U55" s="6">
        <v>0.93</v>
      </c>
      <c r="V55" s="6">
        <v>0.13</v>
      </c>
      <c r="W55" s="6">
        <f t="shared" si="4"/>
        <v>1.5902013727309676</v>
      </c>
      <c r="X55" s="6">
        <f t="shared" si="5"/>
        <v>0.1066225165562914</v>
      </c>
      <c r="Y55" s="6">
        <f t="shared" si="0"/>
        <v>9.7150764484370047</v>
      </c>
      <c r="Z55" s="6">
        <f t="shared" si="1"/>
        <v>10.619279454722491</v>
      </c>
      <c r="AA55" s="6">
        <f t="shared" si="6"/>
        <v>2.263074995113763</v>
      </c>
      <c r="AB55" s="25">
        <v>0.514395574483407</v>
      </c>
      <c r="AC55" s="25" t="s">
        <v>762</v>
      </c>
      <c r="AD55" s="25">
        <v>1450</v>
      </c>
      <c r="AE55" s="25">
        <v>835</v>
      </c>
      <c r="AF55" s="25">
        <v>137</v>
      </c>
      <c r="AG55" s="25">
        <v>235</v>
      </c>
      <c r="AH55" s="25">
        <v>133</v>
      </c>
      <c r="AI55" s="25" t="s">
        <v>762</v>
      </c>
      <c r="AJ55" s="25" t="s">
        <v>767</v>
      </c>
      <c r="AK55" s="25">
        <v>25.1</v>
      </c>
      <c r="AL55" s="25">
        <v>11.5</v>
      </c>
      <c r="AM55" s="25">
        <v>97</v>
      </c>
      <c r="AN55" s="25">
        <v>15.1</v>
      </c>
      <c r="AO55" s="25">
        <v>0.89</v>
      </c>
      <c r="AP55" s="25">
        <v>0.16</v>
      </c>
      <c r="AQ55" s="25" t="s">
        <v>762</v>
      </c>
      <c r="AR55" s="25">
        <v>2.48</v>
      </c>
      <c r="AS55" s="25">
        <v>1.37</v>
      </c>
      <c r="AT55" s="25">
        <v>4.62</v>
      </c>
      <c r="AU55" s="25">
        <v>1.61</v>
      </c>
      <c r="AV55" s="25">
        <v>0.52</v>
      </c>
      <c r="AW55" s="25">
        <f t="shared" si="2"/>
        <v>6.0948905109489049</v>
      </c>
      <c r="AX55" s="25">
        <f t="shared" si="3"/>
        <v>3.5531914893617023</v>
      </c>
      <c r="AY55" s="25"/>
      <c r="AZ55" s="25"/>
    </row>
    <row r="56" spans="1:52">
      <c r="A56" s="2" t="s">
        <v>196</v>
      </c>
      <c r="B56" s="2" t="s">
        <v>226</v>
      </c>
      <c r="C56" s="2" t="s">
        <v>1</v>
      </c>
      <c r="D56" s="2" t="s">
        <v>16</v>
      </c>
      <c r="E56" s="17" t="s">
        <v>19</v>
      </c>
      <c r="F56" s="2" t="s">
        <v>516</v>
      </c>
      <c r="G56" s="2" t="s">
        <v>231</v>
      </c>
      <c r="H56" s="6">
        <v>1.45713377371154</v>
      </c>
      <c r="I56" s="6">
        <v>8.64</v>
      </c>
      <c r="J56" s="6">
        <v>19.100000000000001</v>
      </c>
      <c r="K56" s="6">
        <v>2.54</v>
      </c>
      <c r="L56" s="6">
        <v>11.1</v>
      </c>
      <c r="M56" s="6">
        <v>2.48</v>
      </c>
      <c r="N56" s="6">
        <v>0.75</v>
      </c>
      <c r="O56" s="6">
        <v>2.4700000000000002</v>
      </c>
      <c r="P56" s="6">
        <v>0.34</v>
      </c>
      <c r="Q56" s="6">
        <v>1.95</v>
      </c>
      <c r="R56" s="6">
        <v>0.33</v>
      </c>
      <c r="S56" s="6">
        <v>0.79</v>
      </c>
      <c r="T56" s="6">
        <v>0.11</v>
      </c>
      <c r="U56" s="6">
        <v>0.6</v>
      </c>
      <c r="V56" s="6">
        <v>0.08</v>
      </c>
      <c r="W56" s="6">
        <f t="shared" si="4"/>
        <v>2.4285562895192334</v>
      </c>
      <c r="X56" s="6">
        <f t="shared" si="5"/>
        <v>0.11818181818181818</v>
      </c>
      <c r="Y56" s="6">
        <f t="shared" si="0"/>
        <v>9.7822784810126588</v>
      </c>
      <c r="Z56" s="6">
        <f t="shared" si="1"/>
        <v>11.210126582278482</v>
      </c>
      <c r="AA56" s="6">
        <f t="shared" si="6"/>
        <v>2.1755818701510821</v>
      </c>
      <c r="AB56" s="25">
        <v>0.73960577908085801</v>
      </c>
      <c r="AC56" s="25" t="s">
        <v>762</v>
      </c>
      <c r="AD56" s="25">
        <v>2400</v>
      </c>
      <c r="AE56" s="25">
        <v>1610</v>
      </c>
      <c r="AF56" s="25">
        <v>181</v>
      </c>
      <c r="AG56" s="25">
        <v>366</v>
      </c>
      <c r="AH56" s="25">
        <v>104</v>
      </c>
      <c r="AI56" s="25" t="s">
        <v>762</v>
      </c>
      <c r="AJ56" s="25">
        <v>3.95</v>
      </c>
      <c r="AK56" s="25">
        <v>20.3</v>
      </c>
      <c r="AL56" s="25">
        <v>8.11</v>
      </c>
      <c r="AM56" s="25">
        <v>60.6</v>
      </c>
      <c r="AN56" s="25">
        <v>7.7</v>
      </c>
      <c r="AO56" s="25" t="s">
        <v>763</v>
      </c>
      <c r="AP56" s="25">
        <v>0.21</v>
      </c>
      <c r="AQ56" s="25" t="s">
        <v>762</v>
      </c>
      <c r="AR56" s="25">
        <v>1.56</v>
      </c>
      <c r="AS56" s="25">
        <v>0.52</v>
      </c>
      <c r="AT56" s="25">
        <v>2.34</v>
      </c>
      <c r="AU56" s="25">
        <v>0.91</v>
      </c>
      <c r="AV56" s="25">
        <v>0.3</v>
      </c>
      <c r="AW56" s="25">
        <f t="shared" si="2"/>
        <v>8.8950276243093924</v>
      </c>
      <c r="AX56" s="25">
        <f t="shared" si="3"/>
        <v>4.3989071038251364</v>
      </c>
      <c r="AY56" s="25"/>
      <c r="AZ56" s="25"/>
    </row>
    <row r="57" spans="1:52">
      <c r="A57" s="2" t="s">
        <v>196</v>
      </c>
      <c r="B57" s="2" t="s">
        <v>238</v>
      </c>
      <c r="C57" s="2" t="s">
        <v>66</v>
      </c>
      <c r="D57" s="2" t="s">
        <v>20</v>
      </c>
      <c r="E57" s="2" t="s">
        <v>21</v>
      </c>
      <c r="F57" s="2" t="s">
        <v>534</v>
      </c>
      <c r="G57" s="2" t="s">
        <v>243</v>
      </c>
      <c r="H57" s="6">
        <v>3.2194278972774</v>
      </c>
      <c r="I57" s="6">
        <v>23.4</v>
      </c>
      <c r="J57" s="6">
        <v>51.8</v>
      </c>
      <c r="K57" s="6">
        <v>6.82</v>
      </c>
      <c r="L57" s="6">
        <v>30.1</v>
      </c>
      <c r="M57" s="6">
        <v>6.47</v>
      </c>
      <c r="N57" s="6">
        <v>2.02</v>
      </c>
      <c r="O57" s="6">
        <v>6.07</v>
      </c>
      <c r="P57" s="6">
        <v>0.88</v>
      </c>
      <c r="Q57" s="6">
        <v>4.58</v>
      </c>
      <c r="R57" s="6">
        <v>0.85</v>
      </c>
      <c r="S57" s="6">
        <v>2.0299999999999998</v>
      </c>
      <c r="T57" s="6">
        <v>0.26</v>
      </c>
      <c r="U57" s="6">
        <v>1.53</v>
      </c>
      <c r="V57" s="6">
        <v>0.21</v>
      </c>
      <c r="W57" s="6">
        <f t="shared" si="4"/>
        <v>2.1042012400505881</v>
      </c>
      <c r="X57" s="6">
        <f t="shared" si="5"/>
        <v>0.13055555555555554</v>
      </c>
      <c r="Y57" s="6">
        <f t="shared" si="0"/>
        <v>10.389674857284687</v>
      </c>
      <c r="Z57" s="6">
        <f t="shared" si="1"/>
        <v>11.566003616636531</v>
      </c>
      <c r="AA57" s="6">
        <f t="shared" si="6"/>
        <v>2.2585252284154715</v>
      </c>
      <c r="AB57" s="25">
        <v>0.519262564077</v>
      </c>
      <c r="AC57" s="25" t="s">
        <v>762</v>
      </c>
      <c r="AD57" s="25">
        <v>176</v>
      </c>
      <c r="AE57" s="25">
        <v>63.7</v>
      </c>
      <c r="AF57" s="25">
        <v>60.7</v>
      </c>
      <c r="AG57" s="25">
        <v>47.1</v>
      </c>
      <c r="AH57" s="25">
        <v>91.8</v>
      </c>
      <c r="AI57" s="25" t="s">
        <v>762</v>
      </c>
      <c r="AJ57" s="25">
        <v>17.3</v>
      </c>
      <c r="AK57" s="25">
        <v>87</v>
      </c>
      <c r="AL57" s="25">
        <v>20.8</v>
      </c>
      <c r="AM57" s="25">
        <v>159</v>
      </c>
      <c r="AN57" s="25">
        <v>21.6</v>
      </c>
      <c r="AO57" s="25">
        <v>1.38</v>
      </c>
      <c r="AP57" s="25">
        <v>5.3999999999999999E-2</v>
      </c>
      <c r="AQ57" s="25" t="s">
        <v>762</v>
      </c>
      <c r="AR57" s="25">
        <v>4.18</v>
      </c>
      <c r="AS57" s="25">
        <v>1.44</v>
      </c>
      <c r="AT57" s="25">
        <v>1.58</v>
      </c>
      <c r="AU57" s="25">
        <v>2.82</v>
      </c>
      <c r="AV57" s="25">
        <v>0.81</v>
      </c>
      <c r="AW57" s="25">
        <f t="shared" si="2"/>
        <v>1.0494233937397035</v>
      </c>
      <c r="AX57" s="25">
        <f t="shared" si="3"/>
        <v>1.3524416135881103</v>
      </c>
      <c r="AY57" s="25"/>
      <c r="AZ57" s="25"/>
    </row>
    <row r="58" spans="1:52">
      <c r="A58" s="2" t="s">
        <v>14</v>
      </c>
      <c r="B58" s="2" t="s">
        <v>116</v>
      </c>
      <c r="C58" s="2" t="s">
        <v>1</v>
      </c>
      <c r="D58" s="2" t="s">
        <v>22</v>
      </c>
      <c r="E58" s="17" t="s">
        <v>17</v>
      </c>
      <c r="F58" s="2" t="s">
        <v>480</v>
      </c>
      <c r="G58" s="2" t="s">
        <v>123</v>
      </c>
      <c r="H58" s="6">
        <v>1.5570709149818001</v>
      </c>
      <c r="I58" s="6">
        <v>8.85</v>
      </c>
      <c r="J58" s="6">
        <v>20</v>
      </c>
      <c r="K58" s="6">
        <v>2.75</v>
      </c>
      <c r="L58" s="6">
        <v>12.6</v>
      </c>
      <c r="M58" s="6">
        <v>3.05</v>
      </c>
      <c r="N58" s="6">
        <v>1</v>
      </c>
      <c r="O58" s="6">
        <v>2.99</v>
      </c>
      <c r="P58" s="6">
        <v>0.44</v>
      </c>
      <c r="Q58" s="6">
        <v>2.4</v>
      </c>
      <c r="R58" s="6">
        <v>0.43</v>
      </c>
      <c r="S58" s="6">
        <v>1.02</v>
      </c>
      <c r="T58" s="6">
        <v>0.12</v>
      </c>
      <c r="U58" s="6">
        <v>0.78</v>
      </c>
      <c r="V58" s="6">
        <v>0.11</v>
      </c>
      <c r="W58" s="6">
        <f t="shared" si="4"/>
        <v>1.9962447627971796</v>
      </c>
      <c r="X58" s="6">
        <f t="shared" si="5"/>
        <v>0.1167701863354037</v>
      </c>
      <c r="Y58" s="6">
        <f t="shared" si="0"/>
        <v>7.707724764686791</v>
      </c>
      <c r="Z58" s="6">
        <f t="shared" si="1"/>
        <v>8.3509781357882638</v>
      </c>
      <c r="AA58" s="6">
        <f t="shared" si="6"/>
        <v>1.811994189665906</v>
      </c>
      <c r="AB58" s="25">
        <v>0.17063790849115601</v>
      </c>
      <c r="AC58" s="25" t="s">
        <v>762</v>
      </c>
      <c r="AD58" s="25">
        <v>1530</v>
      </c>
      <c r="AE58" s="25">
        <v>977</v>
      </c>
      <c r="AF58" s="25">
        <v>107</v>
      </c>
      <c r="AG58" s="25">
        <v>347</v>
      </c>
      <c r="AH58" s="25">
        <v>84.2</v>
      </c>
      <c r="AI58" s="25" t="s">
        <v>762</v>
      </c>
      <c r="AJ58" s="25" t="s">
        <v>767</v>
      </c>
      <c r="AK58" s="25">
        <v>47.3</v>
      </c>
      <c r="AL58" s="25">
        <v>10.6</v>
      </c>
      <c r="AM58" s="25">
        <v>62.7</v>
      </c>
      <c r="AN58" s="25">
        <v>8.0500000000000007</v>
      </c>
      <c r="AO58" s="25">
        <v>1.18</v>
      </c>
      <c r="AP58" s="25">
        <v>0.2</v>
      </c>
      <c r="AQ58" s="25" t="s">
        <v>762</v>
      </c>
      <c r="AR58" s="25">
        <v>1.81</v>
      </c>
      <c r="AS58" s="25">
        <v>0.52</v>
      </c>
      <c r="AT58" s="25">
        <v>1.58</v>
      </c>
      <c r="AU58" s="25">
        <v>0.94</v>
      </c>
      <c r="AV58" s="25">
        <v>0.28000000000000003</v>
      </c>
      <c r="AW58" s="25">
        <f t="shared" si="2"/>
        <v>9.1308411214953278</v>
      </c>
      <c r="AX58" s="25">
        <f t="shared" si="3"/>
        <v>2.8155619596541785</v>
      </c>
      <c r="AY58" s="25"/>
      <c r="AZ58" s="25"/>
    </row>
    <row r="59" spans="1:52">
      <c r="A59" s="2" t="s">
        <v>14</v>
      </c>
      <c r="B59" s="2" t="s">
        <v>116</v>
      </c>
      <c r="C59" s="2" t="s">
        <v>1</v>
      </c>
      <c r="D59" s="2" t="s">
        <v>22</v>
      </c>
      <c r="E59" s="17" t="s">
        <v>17</v>
      </c>
      <c r="F59" s="2" t="s">
        <v>481</v>
      </c>
      <c r="G59" s="2" t="s">
        <v>124</v>
      </c>
      <c r="H59" s="6">
        <v>1.5215920385124699</v>
      </c>
      <c r="I59" s="6">
        <v>7.56</v>
      </c>
      <c r="J59" s="6">
        <v>18.2</v>
      </c>
      <c r="K59" s="6">
        <v>2.59</v>
      </c>
      <c r="L59" s="6">
        <v>11.9</v>
      </c>
      <c r="M59" s="6">
        <v>2.78</v>
      </c>
      <c r="N59" s="6">
        <v>1.02</v>
      </c>
      <c r="O59" s="6">
        <v>2.77</v>
      </c>
      <c r="P59" s="6">
        <v>0.39</v>
      </c>
      <c r="Q59" s="6">
        <v>2.14</v>
      </c>
      <c r="R59" s="6">
        <v>0.37</v>
      </c>
      <c r="S59" s="6">
        <v>0.85</v>
      </c>
      <c r="T59" s="6">
        <v>0.12</v>
      </c>
      <c r="U59" s="6">
        <v>0.67</v>
      </c>
      <c r="V59" s="6">
        <v>8.4000000000000005E-2</v>
      </c>
      <c r="W59" s="6">
        <f t="shared" si="4"/>
        <v>2.2710328933021939</v>
      </c>
      <c r="X59" s="6">
        <f t="shared" si="5"/>
        <v>0.11826544021024966</v>
      </c>
      <c r="Y59" s="6">
        <f t="shared" si="0"/>
        <v>7.6652182127337989</v>
      </c>
      <c r="Z59" s="6">
        <f t="shared" si="1"/>
        <v>9.3417721518987324</v>
      </c>
      <c r="AA59" s="6">
        <f t="shared" si="6"/>
        <v>1.6982059921682908</v>
      </c>
      <c r="AB59" s="25">
        <v>0.42086588299281003</v>
      </c>
      <c r="AC59" s="25" t="s">
        <v>762</v>
      </c>
      <c r="AD59" s="25">
        <v>2070</v>
      </c>
      <c r="AE59" s="25">
        <v>859</v>
      </c>
      <c r="AF59" s="25">
        <v>113</v>
      </c>
      <c r="AG59" s="25">
        <v>483</v>
      </c>
      <c r="AH59" s="25">
        <v>70.5</v>
      </c>
      <c r="AI59" s="25" t="s">
        <v>762</v>
      </c>
      <c r="AJ59" s="25" t="s">
        <v>767</v>
      </c>
      <c r="AK59" s="25">
        <v>52</v>
      </c>
      <c r="AL59" s="25">
        <v>9.24</v>
      </c>
      <c r="AM59" s="25">
        <v>56.7</v>
      </c>
      <c r="AN59" s="25">
        <v>7.61</v>
      </c>
      <c r="AO59" s="25">
        <v>0.91</v>
      </c>
      <c r="AP59" s="25">
        <v>0.22</v>
      </c>
      <c r="AQ59" s="25" t="s">
        <v>762</v>
      </c>
      <c r="AR59" s="25">
        <v>1.57</v>
      </c>
      <c r="AS59" s="25">
        <v>0.5</v>
      </c>
      <c r="AT59" s="25">
        <v>1.86</v>
      </c>
      <c r="AU59" s="25">
        <v>0.9</v>
      </c>
      <c r="AV59" s="25">
        <v>0.25</v>
      </c>
      <c r="AW59" s="25">
        <f t="shared" si="2"/>
        <v>7.6017699115044248</v>
      </c>
      <c r="AX59" s="25">
        <f t="shared" si="3"/>
        <v>1.7784679089026916</v>
      </c>
      <c r="AY59" s="25"/>
      <c r="AZ59" s="25"/>
    </row>
    <row r="60" spans="1:52">
      <c r="A60" s="2" t="s">
        <v>14</v>
      </c>
      <c r="B60" s="2" t="s">
        <v>116</v>
      </c>
      <c r="C60" s="2" t="s">
        <v>1</v>
      </c>
      <c r="D60" s="2" t="s">
        <v>22</v>
      </c>
      <c r="E60" s="17" t="s">
        <v>17</v>
      </c>
      <c r="F60" s="2" t="s">
        <v>482</v>
      </c>
      <c r="G60" s="2" t="s">
        <v>125</v>
      </c>
      <c r="H60" s="6">
        <v>2.3264177541958202</v>
      </c>
      <c r="I60" s="6">
        <v>10.199999999999999</v>
      </c>
      <c r="J60" s="6">
        <v>23</v>
      </c>
      <c r="K60" s="6">
        <v>3.15</v>
      </c>
      <c r="L60" s="6">
        <v>14.2</v>
      </c>
      <c r="M60" s="6">
        <v>3.3</v>
      </c>
      <c r="N60" s="6">
        <v>1.08</v>
      </c>
      <c r="O60" s="6">
        <v>3.38</v>
      </c>
      <c r="P60" s="6">
        <v>0.49</v>
      </c>
      <c r="Q60" s="6">
        <v>2.59</v>
      </c>
      <c r="R60" s="6">
        <v>0.44</v>
      </c>
      <c r="S60" s="6">
        <v>1.05</v>
      </c>
      <c r="T60" s="6">
        <v>0.14000000000000001</v>
      </c>
      <c r="U60" s="6">
        <v>0.79</v>
      </c>
      <c r="V60" s="6">
        <v>0.11</v>
      </c>
      <c r="W60" s="6">
        <f t="shared" si="4"/>
        <v>2.9448326002478735</v>
      </c>
      <c r="X60" s="6">
        <f t="shared" si="5"/>
        <v>0.1175236096537251</v>
      </c>
      <c r="Y60" s="6">
        <f t="shared" si="0"/>
        <v>8.7710302836083969</v>
      </c>
      <c r="Z60" s="6">
        <f t="shared" si="1"/>
        <v>9.6248561565017265</v>
      </c>
      <c r="AA60" s="6">
        <f t="shared" si="6"/>
        <v>1.9301879555044112</v>
      </c>
      <c r="AB60" s="25">
        <v>0.458880566194589</v>
      </c>
      <c r="AC60" s="25" t="s">
        <v>762</v>
      </c>
      <c r="AD60" s="25">
        <v>1280</v>
      </c>
      <c r="AE60" s="25">
        <v>790</v>
      </c>
      <c r="AF60" s="25">
        <v>124</v>
      </c>
      <c r="AG60" s="25">
        <v>408</v>
      </c>
      <c r="AH60" s="25">
        <v>81.900000000000006</v>
      </c>
      <c r="AI60" s="25" t="s">
        <v>762</v>
      </c>
      <c r="AJ60" s="25">
        <v>9.9</v>
      </c>
      <c r="AK60" s="25">
        <v>152</v>
      </c>
      <c r="AL60" s="25">
        <v>11</v>
      </c>
      <c r="AM60" s="25">
        <v>72.900000000000006</v>
      </c>
      <c r="AN60" s="25">
        <v>9.5299999999999994</v>
      </c>
      <c r="AO60" s="25">
        <v>1.04</v>
      </c>
      <c r="AP60" s="25">
        <v>0.25</v>
      </c>
      <c r="AQ60" s="25" t="s">
        <v>762</v>
      </c>
      <c r="AR60" s="25">
        <v>2.0699999999999998</v>
      </c>
      <c r="AS60" s="25">
        <v>0.62</v>
      </c>
      <c r="AT60" s="25">
        <v>1.88</v>
      </c>
      <c r="AU60" s="25">
        <v>1.1200000000000001</v>
      </c>
      <c r="AV60" s="25">
        <v>0.32</v>
      </c>
      <c r="AW60" s="25">
        <f t="shared" si="2"/>
        <v>6.370967741935484</v>
      </c>
      <c r="AX60" s="25">
        <f t="shared" si="3"/>
        <v>1.9362745098039216</v>
      </c>
      <c r="AY60" s="25"/>
      <c r="AZ60" s="25"/>
    </row>
    <row r="61" spans="1:52">
      <c r="A61" s="2" t="s">
        <v>14</v>
      </c>
      <c r="B61" s="2" t="s">
        <v>116</v>
      </c>
      <c r="C61" s="2" t="s">
        <v>1</v>
      </c>
      <c r="D61" s="2" t="s">
        <v>16</v>
      </c>
      <c r="E61" s="17" t="s">
        <v>17</v>
      </c>
      <c r="F61" s="2" t="s">
        <v>483</v>
      </c>
      <c r="G61" s="2" t="s">
        <v>126</v>
      </c>
      <c r="H61" s="6">
        <v>1.3270934350552299</v>
      </c>
      <c r="I61" s="6">
        <v>10.9</v>
      </c>
      <c r="J61" s="6">
        <v>23.6</v>
      </c>
      <c r="K61" s="6">
        <v>3</v>
      </c>
      <c r="L61" s="6">
        <v>13.3</v>
      </c>
      <c r="M61" s="6">
        <v>2.92</v>
      </c>
      <c r="N61" s="6">
        <v>0.82</v>
      </c>
      <c r="O61" s="6">
        <v>2.73</v>
      </c>
      <c r="P61" s="6">
        <v>0.37</v>
      </c>
      <c r="Q61" s="6">
        <v>2.0299999999999998</v>
      </c>
      <c r="R61" s="6">
        <v>0.36</v>
      </c>
      <c r="S61" s="6">
        <v>0.85</v>
      </c>
      <c r="T61" s="6">
        <v>0.11</v>
      </c>
      <c r="U61" s="6">
        <v>0.68</v>
      </c>
      <c r="V61" s="6">
        <v>0.09</v>
      </c>
      <c r="W61" s="6">
        <f t="shared" si="4"/>
        <v>1.9516079927282792</v>
      </c>
      <c r="X61" s="6">
        <f t="shared" si="5"/>
        <v>0.1337142857142857</v>
      </c>
      <c r="Y61" s="6">
        <f t="shared" si="0"/>
        <v>10.889178456192605</v>
      </c>
      <c r="Z61" s="6">
        <f t="shared" si="1"/>
        <v>12.57102672292546</v>
      </c>
      <c r="AA61" s="6">
        <f t="shared" si="6"/>
        <v>2.3310791283740828</v>
      </c>
      <c r="AB61" s="25">
        <v>0.350966858857581</v>
      </c>
      <c r="AC61" s="25" t="s">
        <v>762</v>
      </c>
      <c r="AD61" s="25">
        <v>2360</v>
      </c>
      <c r="AE61" s="25">
        <v>1230</v>
      </c>
      <c r="AF61" s="25">
        <v>128</v>
      </c>
      <c r="AG61" s="25">
        <v>358</v>
      </c>
      <c r="AH61" s="25">
        <v>74</v>
      </c>
      <c r="AI61" s="25" t="s">
        <v>762</v>
      </c>
      <c r="AJ61" s="25">
        <v>3.45</v>
      </c>
      <c r="AK61" s="25">
        <v>65.5</v>
      </c>
      <c r="AL61" s="25">
        <v>9.1199999999999992</v>
      </c>
      <c r="AM61" s="25">
        <v>69.599999999999994</v>
      </c>
      <c r="AN61" s="25">
        <v>8.75</v>
      </c>
      <c r="AO61" s="25">
        <v>0.69</v>
      </c>
      <c r="AP61" s="25">
        <v>0.2</v>
      </c>
      <c r="AQ61" s="25" t="s">
        <v>762</v>
      </c>
      <c r="AR61" s="25">
        <v>1.82</v>
      </c>
      <c r="AS61" s="25">
        <v>0.59</v>
      </c>
      <c r="AT61" s="25">
        <v>1.77</v>
      </c>
      <c r="AU61" s="25">
        <v>1.17</v>
      </c>
      <c r="AV61" s="25">
        <v>0.34</v>
      </c>
      <c r="AW61" s="25">
        <f t="shared" si="2"/>
        <v>9.609375</v>
      </c>
      <c r="AX61" s="25">
        <f t="shared" si="3"/>
        <v>3.435754189944134</v>
      </c>
      <c r="AY61" s="25"/>
      <c r="AZ61" s="25"/>
    </row>
    <row r="62" spans="1:52">
      <c r="A62" s="2" t="s">
        <v>14</v>
      </c>
      <c r="B62" s="2" t="s">
        <v>116</v>
      </c>
      <c r="C62" s="2" t="s">
        <v>1</v>
      </c>
      <c r="D62" s="2" t="s">
        <v>16</v>
      </c>
      <c r="E62" s="17" t="s">
        <v>19</v>
      </c>
      <c r="F62" s="2" t="s">
        <v>484</v>
      </c>
      <c r="G62" s="5" t="s">
        <v>127</v>
      </c>
      <c r="H62" s="6">
        <v>1.1679888605925099</v>
      </c>
      <c r="I62" s="6">
        <v>7.84</v>
      </c>
      <c r="J62" s="6">
        <v>17.399999999999999</v>
      </c>
      <c r="K62" s="6">
        <v>2.3199999999999998</v>
      </c>
      <c r="L62" s="6">
        <v>9.91</v>
      </c>
      <c r="M62" s="6">
        <v>2.15</v>
      </c>
      <c r="N62" s="6">
        <v>0.65</v>
      </c>
      <c r="O62" s="6">
        <v>2.14</v>
      </c>
      <c r="P62" s="6">
        <v>0.28000000000000003</v>
      </c>
      <c r="Q62" s="6">
        <v>1.56</v>
      </c>
      <c r="R62" s="6">
        <v>0.27</v>
      </c>
      <c r="S62" s="6">
        <v>0.69</v>
      </c>
      <c r="T62" s="6">
        <v>8.6999999999999994E-2</v>
      </c>
      <c r="U62" s="6">
        <v>0.52</v>
      </c>
      <c r="V62" s="6">
        <v>6.3E-2</v>
      </c>
      <c r="W62" s="6">
        <f t="shared" si="4"/>
        <v>2.2461324242163654</v>
      </c>
      <c r="X62" s="6">
        <f t="shared" si="5"/>
        <v>0.11894273127753305</v>
      </c>
      <c r="Y62" s="6">
        <f t="shared" si="0"/>
        <v>10.24212917883804</v>
      </c>
      <c r="Z62" s="6">
        <f t="shared" si="1"/>
        <v>12.917018284106891</v>
      </c>
      <c r="AA62" s="6">
        <f t="shared" si="6"/>
        <v>2.2771465018153276</v>
      </c>
      <c r="AB62" s="25">
        <v>0.217566552463312</v>
      </c>
      <c r="AC62" s="25" t="s">
        <v>762</v>
      </c>
      <c r="AD62" s="25">
        <v>2600</v>
      </c>
      <c r="AE62" s="25">
        <v>2130</v>
      </c>
      <c r="AF62" s="25">
        <v>154</v>
      </c>
      <c r="AG62" s="25">
        <v>465</v>
      </c>
      <c r="AH62" s="25">
        <v>86.8</v>
      </c>
      <c r="AI62" s="25" t="s">
        <v>762</v>
      </c>
      <c r="AJ62" s="25" t="s">
        <v>767</v>
      </c>
      <c r="AK62" s="25">
        <v>57.2</v>
      </c>
      <c r="AL62" s="25">
        <v>7.15</v>
      </c>
      <c r="AM62" s="25">
        <v>50.3</v>
      </c>
      <c r="AN62" s="25">
        <v>6.81</v>
      </c>
      <c r="AO62" s="25" t="s">
        <v>763</v>
      </c>
      <c r="AP62" s="25">
        <v>0.31</v>
      </c>
      <c r="AQ62" s="25" t="s">
        <v>762</v>
      </c>
      <c r="AR62" s="25">
        <v>1.33</v>
      </c>
      <c r="AS62" s="25">
        <v>0.43</v>
      </c>
      <c r="AT62" s="25">
        <v>2.36</v>
      </c>
      <c r="AU62" s="25">
        <v>0.81</v>
      </c>
      <c r="AV62" s="25">
        <v>0.24</v>
      </c>
      <c r="AW62" s="25">
        <f t="shared" si="2"/>
        <v>13.831168831168831</v>
      </c>
      <c r="AX62" s="25">
        <f t="shared" si="3"/>
        <v>4.580645161290323</v>
      </c>
      <c r="AY62" s="25"/>
      <c r="AZ62" s="25"/>
    </row>
    <row r="63" spans="1:52">
      <c r="A63" s="2" t="s">
        <v>14</v>
      </c>
      <c r="B63" s="2" t="s">
        <v>65</v>
      </c>
      <c r="C63" s="2" t="s">
        <v>66</v>
      </c>
      <c r="D63" s="2" t="s">
        <v>85</v>
      </c>
      <c r="E63" s="2" t="s">
        <v>86</v>
      </c>
      <c r="F63" s="2" t="s">
        <v>67</v>
      </c>
      <c r="G63" s="2" t="s">
        <v>93</v>
      </c>
      <c r="H63" s="6">
        <v>1.59692878655769</v>
      </c>
      <c r="I63" s="6">
        <v>55.2</v>
      </c>
      <c r="J63" s="6">
        <v>116</v>
      </c>
      <c r="K63" s="6">
        <v>15.2</v>
      </c>
      <c r="L63" s="6">
        <v>63.3</v>
      </c>
      <c r="M63" s="6">
        <v>12.8</v>
      </c>
      <c r="N63" s="6">
        <v>4.2185329958018203</v>
      </c>
      <c r="O63" s="6">
        <v>11.057408424800601</v>
      </c>
      <c r="P63" s="6">
        <v>1.67</v>
      </c>
      <c r="Q63" s="6">
        <v>8.2899999999999991</v>
      </c>
      <c r="R63" s="6">
        <v>1.51</v>
      </c>
      <c r="S63" s="6">
        <v>3.93</v>
      </c>
      <c r="T63" s="6">
        <v>0.51400000000000001</v>
      </c>
      <c r="U63" s="6">
        <v>3.19</v>
      </c>
      <c r="V63" s="6">
        <v>0.40400000000000003</v>
      </c>
      <c r="W63" s="6">
        <f t="shared" si="4"/>
        <v>0.50060463528454235</v>
      </c>
      <c r="X63" s="6">
        <f t="shared" si="5"/>
        <v>0.13601757045593355</v>
      </c>
      <c r="Y63" s="6">
        <f t="shared" si="0"/>
        <v>11.755089083766519</v>
      </c>
      <c r="Z63" s="6">
        <f t="shared" si="1"/>
        <v>14.182228349417223</v>
      </c>
      <c r="AA63" s="6">
        <f t="shared" si="6"/>
        <v>2.693037974683544</v>
      </c>
      <c r="AB63" s="25" t="s">
        <v>762</v>
      </c>
      <c r="AC63" s="25">
        <v>26.7</v>
      </c>
      <c r="AD63" s="25">
        <v>17.1850978436288</v>
      </c>
      <c r="AE63" s="25">
        <v>5.54</v>
      </c>
      <c r="AF63" s="25">
        <v>16</v>
      </c>
      <c r="AG63" s="25">
        <v>18.856804938130001</v>
      </c>
      <c r="AH63" s="25">
        <v>102</v>
      </c>
      <c r="AI63" s="25">
        <v>4.0271985229857998</v>
      </c>
      <c r="AJ63" s="25">
        <v>70.400000000000006</v>
      </c>
      <c r="AK63" s="25">
        <v>218</v>
      </c>
      <c r="AL63" s="25">
        <v>39</v>
      </c>
      <c r="AM63" s="25">
        <v>396</v>
      </c>
      <c r="AN63" s="25">
        <v>55.286974872384597</v>
      </c>
      <c r="AO63" s="25">
        <v>1.32</v>
      </c>
      <c r="AP63" s="25">
        <v>1.36</v>
      </c>
      <c r="AQ63" s="25">
        <v>684</v>
      </c>
      <c r="AR63" s="25">
        <v>9.23</v>
      </c>
      <c r="AS63" s="25">
        <v>3.6406422371426301</v>
      </c>
      <c r="AT63" s="25">
        <v>3.96</v>
      </c>
      <c r="AU63" s="25">
        <v>7.52</v>
      </c>
      <c r="AV63" s="25">
        <v>2.4500000000000002</v>
      </c>
      <c r="AW63" s="25">
        <f t="shared" si="2"/>
        <v>0.34625</v>
      </c>
      <c r="AX63" s="25">
        <f t="shared" si="3"/>
        <v>0.29379314354563146</v>
      </c>
      <c r="AY63" s="25"/>
      <c r="AZ63" s="25"/>
    </row>
    <row r="64" spans="1:52">
      <c r="A64" s="2" t="s">
        <v>14</v>
      </c>
      <c r="B64" s="2" t="s">
        <v>65</v>
      </c>
      <c r="C64" s="2" t="s">
        <v>66</v>
      </c>
      <c r="D64" s="2" t="s">
        <v>16</v>
      </c>
      <c r="E64" s="6" t="s">
        <v>19</v>
      </c>
      <c r="F64" s="6" t="s">
        <v>769</v>
      </c>
      <c r="G64" s="22" t="s">
        <v>770</v>
      </c>
      <c r="H64" s="22"/>
      <c r="I64" s="6">
        <v>8.18</v>
      </c>
      <c r="J64" s="6">
        <v>18.100000000000001</v>
      </c>
      <c r="K64" s="6">
        <v>2.35</v>
      </c>
      <c r="L64" s="6">
        <v>10.7</v>
      </c>
      <c r="M64" s="6">
        <v>2.31</v>
      </c>
      <c r="N64" s="6">
        <v>0.75</v>
      </c>
      <c r="O64" s="6">
        <v>2.33</v>
      </c>
      <c r="P64" s="6">
        <v>0.33</v>
      </c>
      <c r="Q64" s="6">
        <v>1.91</v>
      </c>
      <c r="R64" s="6">
        <v>0.32</v>
      </c>
      <c r="S64" s="6">
        <v>0.8</v>
      </c>
      <c r="T64" s="6">
        <v>9.7000000000000003E-2</v>
      </c>
      <c r="U64" s="6">
        <v>0.63</v>
      </c>
      <c r="V64" s="6">
        <v>9.4E-2</v>
      </c>
      <c r="W64" s="6">
        <f t="shared" si="4"/>
        <v>0</v>
      </c>
      <c r="X64" s="6">
        <f t="shared" si="5"/>
        <v>0.11733333333333333</v>
      </c>
      <c r="Y64" s="6">
        <f t="shared" si="0"/>
        <v>8.8204406938584157</v>
      </c>
      <c r="Z64" s="6">
        <f t="shared" si="1"/>
        <v>9.0325882036089418</v>
      </c>
      <c r="AA64" s="6">
        <f t="shared" si="6"/>
        <v>2.2113357809560341</v>
      </c>
      <c r="AB64" s="25"/>
      <c r="AC64" s="25"/>
      <c r="AD64" s="25">
        <v>2740</v>
      </c>
      <c r="AE64" s="25">
        <v>1420</v>
      </c>
      <c r="AF64" s="25">
        <v>145</v>
      </c>
      <c r="AG64" s="25">
        <v>180</v>
      </c>
      <c r="AH64" s="25">
        <v>82.2</v>
      </c>
      <c r="AI64" s="25"/>
      <c r="AJ64" s="25">
        <v>8.27</v>
      </c>
      <c r="AK64" s="25">
        <v>20.7</v>
      </c>
      <c r="AL64" s="25">
        <v>8.11</v>
      </c>
      <c r="AM64" s="25">
        <v>56.6</v>
      </c>
      <c r="AN64" s="25">
        <v>7.5</v>
      </c>
      <c r="AO64" s="25">
        <v>0.74</v>
      </c>
      <c r="AP64" s="25">
        <v>0.11</v>
      </c>
      <c r="AQ64" s="25"/>
      <c r="AR64" s="25">
        <v>1.54</v>
      </c>
      <c r="AS64" s="25">
        <v>0.54</v>
      </c>
      <c r="AT64" s="25">
        <v>2.85</v>
      </c>
      <c r="AU64" s="25">
        <v>0.88</v>
      </c>
      <c r="AV64" s="25">
        <v>0.3</v>
      </c>
      <c r="AW64" s="25">
        <f t="shared" si="2"/>
        <v>9.7931034482758612</v>
      </c>
      <c r="AX64" s="25">
        <f t="shared" si="3"/>
        <v>7.8888888888888893</v>
      </c>
      <c r="AY64" s="25"/>
      <c r="AZ64" s="25"/>
    </row>
    <row r="65" spans="1:52">
      <c r="A65" s="2" t="s">
        <v>14</v>
      </c>
      <c r="B65" s="2" t="s">
        <v>65</v>
      </c>
      <c r="C65" s="2" t="s">
        <v>66</v>
      </c>
      <c r="D65" s="2" t="s">
        <v>85</v>
      </c>
      <c r="E65" s="2" t="s">
        <v>86</v>
      </c>
      <c r="F65" s="2" t="s">
        <v>67</v>
      </c>
      <c r="G65" s="22" t="s">
        <v>771</v>
      </c>
      <c r="H65" s="22"/>
      <c r="I65" s="6">
        <v>5.4</v>
      </c>
      <c r="J65" s="6">
        <v>13</v>
      </c>
      <c r="K65" s="6">
        <v>1.87</v>
      </c>
      <c r="L65" s="6">
        <v>8.74</v>
      </c>
      <c r="M65" s="6">
        <v>2.6</v>
      </c>
      <c r="N65" s="6">
        <v>0.78</v>
      </c>
      <c r="O65" s="6">
        <v>3.3</v>
      </c>
      <c r="P65" s="6">
        <v>0.53</v>
      </c>
      <c r="Q65" s="6">
        <v>3.51</v>
      </c>
      <c r="R65" s="6">
        <v>0.65</v>
      </c>
      <c r="S65" s="6">
        <v>1.84</v>
      </c>
      <c r="T65" s="6">
        <v>0.27</v>
      </c>
      <c r="U65" s="6">
        <v>1.65</v>
      </c>
      <c r="V65" s="6">
        <v>0.25</v>
      </c>
      <c r="W65" s="6">
        <f t="shared" si="4"/>
        <v>0</v>
      </c>
      <c r="X65" s="6">
        <f t="shared" si="5"/>
        <v>9.9999999999999992E-2</v>
      </c>
      <c r="Y65" s="6">
        <f t="shared" si="0"/>
        <v>2.2232451093210592</v>
      </c>
      <c r="Z65" s="6">
        <f t="shared" si="1"/>
        <v>2.2420253164556967</v>
      </c>
      <c r="AA65" s="6">
        <f t="shared" si="6"/>
        <v>1.2969814995131452</v>
      </c>
      <c r="AB65" s="25"/>
      <c r="AC65" s="25"/>
      <c r="AD65" s="25">
        <v>670</v>
      </c>
      <c r="AE65" s="25">
        <v>182</v>
      </c>
      <c r="AF65" s="25">
        <v>66.3</v>
      </c>
      <c r="AG65" s="25">
        <v>195</v>
      </c>
      <c r="AH65" s="25">
        <v>62.4</v>
      </c>
      <c r="AI65" s="25"/>
      <c r="AJ65" s="25">
        <v>3.06</v>
      </c>
      <c r="AK65" s="25">
        <v>33.200000000000003</v>
      </c>
      <c r="AL65" s="25">
        <v>17.7</v>
      </c>
      <c r="AM65" s="25">
        <v>42.3</v>
      </c>
      <c r="AN65" s="25">
        <v>4.4000000000000004</v>
      </c>
      <c r="AO65" s="25">
        <v>0.79</v>
      </c>
      <c r="AP65" s="25">
        <v>5.0999999999999997E-2</v>
      </c>
      <c r="AQ65" s="25"/>
      <c r="AR65" s="25">
        <v>1.42</v>
      </c>
      <c r="AS65" s="25">
        <v>0.34</v>
      </c>
      <c r="AT65" s="25">
        <v>0.6</v>
      </c>
      <c r="AU65" s="25">
        <v>0.44</v>
      </c>
      <c r="AV65" s="25">
        <v>0.1</v>
      </c>
      <c r="AW65" s="25">
        <f t="shared" si="2"/>
        <v>2.7450980392156863</v>
      </c>
      <c r="AX65" s="25">
        <f t="shared" si="3"/>
        <v>0.93333333333333335</v>
      </c>
      <c r="AY65" s="25"/>
      <c r="AZ65" s="25"/>
    </row>
    <row r="66" spans="1:52">
      <c r="A66" s="2" t="s">
        <v>14</v>
      </c>
      <c r="B66" s="2" t="s">
        <v>65</v>
      </c>
      <c r="C66" s="2" t="s">
        <v>66</v>
      </c>
      <c r="D66" s="2" t="s">
        <v>16</v>
      </c>
      <c r="E66" s="17" t="s">
        <v>19</v>
      </c>
      <c r="F66" s="2" t="s">
        <v>464</v>
      </c>
      <c r="G66" s="5" t="s">
        <v>95</v>
      </c>
      <c r="H66" s="6">
        <v>1.08286725387097</v>
      </c>
      <c r="I66" s="6">
        <v>6.98</v>
      </c>
      <c r="J66" s="6">
        <v>15.6</v>
      </c>
      <c r="K66" s="6">
        <v>2.04</v>
      </c>
      <c r="L66" s="6">
        <v>9.09</v>
      </c>
      <c r="M66" s="6">
        <v>2.0699999999999998</v>
      </c>
      <c r="N66" s="6">
        <v>0.74</v>
      </c>
      <c r="O66" s="6">
        <v>1.9</v>
      </c>
      <c r="P66" s="6">
        <v>0.28000000000000003</v>
      </c>
      <c r="Q66" s="6">
        <v>1.57</v>
      </c>
      <c r="R66" s="6">
        <v>0.27</v>
      </c>
      <c r="S66" s="6">
        <v>0.62</v>
      </c>
      <c r="T66" s="6">
        <v>8.7999999999999995E-2</v>
      </c>
      <c r="U66" s="6">
        <v>0.52</v>
      </c>
      <c r="V66" s="6">
        <v>6.7000000000000004E-2</v>
      </c>
      <c r="W66" s="6">
        <f t="shared" si="4"/>
        <v>2.0824370266749423</v>
      </c>
      <c r="X66" s="6">
        <f t="shared" si="5"/>
        <v>0.10784313725490197</v>
      </c>
      <c r="Y66" s="6">
        <f t="shared" si="0"/>
        <v>9.1186303148328474</v>
      </c>
      <c r="Z66" s="6">
        <f t="shared" si="1"/>
        <v>10.813527300207822</v>
      </c>
      <c r="AA66" s="6">
        <f t="shared" si="6"/>
        <v>2.1057094518844659</v>
      </c>
      <c r="AB66" s="25">
        <v>1.3396295924177</v>
      </c>
      <c r="AC66" s="25">
        <v>127</v>
      </c>
      <c r="AD66" s="25">
        <v>2359</v>
      </c>
      <c r="AE66" s="25">
        <v>5201</v>
      </c>
      <c r="AF66" s="25">
        <v>213</v>
      </c>
      <c r="AG66" s="25">
        <v>2495</v>
      </c>
      <c r="AH66" s="25">
        <v>113</v>
      </c>
      <c r="AI66" s="25" t="s">
        <v>772</v>
      </c>
      <c r="AJ66" s="25">
        <v>5.52</v>
      </c>
      <c r="AK66" s="25">
        <v>22.9</v>
      </c>
      <c r="AL66" s="25">
        <v>6.55</v>
      </c>
      <c r="AM66" s="25">
        <v>46</v>
      </c>
      <c r="AN66" s="25">
        <v>7.14</v>
      </c>
      <c r="AO66" s="25" t="s">
        <v>763</v>
      </c>
      <c r="AP66" s="25">
        <v>0.77</v>
      </c>
      <c r="AQ66" s="25">
        <v>59</v>
      </c>
      <c r="AR66" s="25">
        <v>1.25</v>
      </c>
      <c r="AS66" s="25">
        <v>0.48</v>
      </c>
      <c r="AT66" s="25">
        <v>5</v>
      </c>
      <c r="AU66" s="25">
        <v>0.77</v>
      </c>
      <c r="AV66" s="25">
        <v>0.27</v>
      </c>
      <c r="AW66" s="25">
        <f t="shared" si="2"/>
        <v>24.417840375586856</v>
      </c>
      <c r="AX66" s="25">
        <f t="shared" si="3"/>
        <v>2.084569138276553</v>
      </c>
      <c r="AY66" s="25"/>
      <c r="AZ66" s="25"/>
    </row>
    <row r="67" spans="1:52">
      <c r="A67" s="2" t="s">
        <v>14</v>
      </c>
      <c r="B67" s="2" t="s">
        <v>65</v>
      </c>
      <c r="C67" s="2" t="s">
        <v>66</v>
      </c>
      <c r="D67" s="2" t="s">
        <v>22</v>
      </c>
      <c r="E67" s="17" t="s">
        <v>23</v>
      </c>
      <c r="F67" s="2" t="s">
        <v>466</v>
      </c>
      <c r="G67" s="5" t="s">
        <v>97</v>
      </c>
      <c r="H67" s="6">
        <v>1.52041881374459</v>
      </c>
      <c r="I67" s="6">
        <v>5.9</v>
      </c>
      <c r="J67" s="6">
        <v>14.4</v>
      </c>
      <c r="K67" s="6">
        <v>2.0499999999999998</v>
      </c>
      <c r="L67" s="6">
        <v>9.7200000000000006</v>
      </c>
      <c r="M67" s="6">
        <v>2.63</v>
      </c>
      <c r="N67" s="6">
        <v>0.98</v>
      </c>
      <c r="O67" s="6">
        <v>2.79</v>
      </c>
      <c r="P67" s="6">
        <v>0.39</v>
      </c>
      <c r="Q67" s="6">
        <v>2.1800000000000002</v>
      </c>
      <c r="R67" s="6">
        <v>0.39</v>
      </c>
      <c r="S67" s="6">
        <v>0.95</v>
      </c>
      <c r="T67" s="6">
        <v>0.12</v>
      </c>
      <c r="U67" s="6">
        <v>0.69</v>
      </c>
      <c r="V67" s="6">
        <v>9.5000000000000001E-2</v>
      </c>
      <c r="W67" s="6">
        <f t="shared" si="4"/>
        <v>2.2035055271660724</v>
      </c>
      <c r="X67" s="6">
        <f t="shared" si="5"/>
        <v>0.10707803992740472</v>
      </c>
      <c r="Y67" s="6">
        <f t="shared" si="0"/>
        <v>5.808720112517582</v>
      </c>
      <c r="Z67" s="6">
        <f t="shared" si="1"/>
        <v>6.4463690872751505</v>
      </c>
      <c r="AA67" s="6">
        <f t="shared" si="6"/>
        <v>1.4009080553817523</v>
      </c>
      <c r="AB67" s="25">
        <v>0.359558503250409</v>
      </c>
      <c r="AC67" s="25" t="s">
        <v>762</v>
      </c>
      <c r="AD67" s="25">
        <v>1040</v>
      </c>
      <c r="AE67" s="25">
        <v>310</v>
      </c>
      <c r="AF67" s="25">
        <v>77.7</v>
      </c>
      <c r="AG67" s="25">
        <v>166</v>
      </c>
      <c r="AH67" s="25">
        <v>82.3</v>
      </c>
      <c r="AI67" s="25" t="s">
        <v>762</v>
      </c>
      <c r="AJ67" s="25">
        <v>4.1500000000000004</v>
      </c>
      <c r="AK67" s="25">
        <v>33.4</v>
      </c>
      <c r="AL67" s="25">
        <v>9.74</v>
      </c>
      <c r="AM67" s="25">
        <v>44.5</v>
      </c>
      <c r="AN67" s="25">
        <v>5.51</v>
      </c>
      <c r="AO67" s="25">
        <v>0.63</v>
      </c>
      <c r="AP67" s="25">
        <v>0.13</v>
      </c>
      <c r="AQ67" s="25" t="s">
        <v>762</v>
      </c>
      <c r="AR67" s="25">
        <v>1.42</v>
      </c>
      <c r="AS67" s="25">
        <v>0.39</v>
      </c>
      <c r="AT67" s="25">
        <v>11.1</v>
      </c>
      <c r="AU67" s="25">
        <v>0.59</v>
      </c>
      <c r="AV67" s="25">
        <v>0.26</v>
      </c>
      <c r="AW67" s="25">
        <f t="shared" ref="AW67:AW87" si="7">AE67/AF67</f>
        <v>3.9897039897039894</v>
      </c>
      <c r="AX67" s="25">
        <f t="shared" ref="AX67:AX87" si="8">AE67/AG67</f>
        <v>1.8674698795180722</v>
      </c>
      <c r="AY67" s="25"/>
      <c r="AZ67" s="25"/>
    </row>
    <row r="68" spans="1:52">
      <c r="A68" s="2" t="s">
        <v>14</v>
      </c>
      <c r="B68" s="2" t="s">
        <v>65</v>
      </c>
      <c r="C68" s="2" t="s">
        <v>66</v>
      </c>
      <c r="D68" s="2" t="s">
        <v>16</v>
      </c>
      <c r="E68" s="17" t="s">
        <v>19</v>
      </c>
      <c r="F68" s="2" t="s">
        <v>470</v>
      </c>
      <c r="G68" s="5" t="s">
        <v>101</v>
      </c>
      <c r="H68" s="6">
        <v>1.16573860292453</v>
      </c>
      <c r="I68" s="6">
        <v>7.49</v>
      </c>
      <c r="J68" s="6">
        <v>17.3</v>
      </c>
      <c r="K68" s="6">
        <v>2.23</v>
      </c>
      <c r="L68" s="6">
        <v>9.64</v>
      </c>
      <c r="M68" s="6">
        <v>2.16</v>
      </c>
      <c r="N68" s="6">
        <v>0.64602423704817802</v>
      </c>
      <c r="O68" s="6">
        <v>2.1807116266322102</v>
      </c>
      <c r="P68" s="6">
        <v>0.32600000000000001</v>
      </c>
      <c r="Q68" s="6">
        <v>1.56</v>
      </c>
      <c r="R68" s="6">
        <v>0.29399999999999998</v>
      </c>
      <c r="S68" s="6">
        <v>0.72599999999999998</v>
      </c>
      <c r="T68" s="6">
        <v>9.2100000000000001E-2</v>
      </c>
      <c r="U68" s="6">
        <v>0.54800000000000004</v>
      </c>
      <c r="V68" s="6">
        <v>7.7399999999999997E-2</v>
      </c>
      <c r="W68" s="6">
        <f t="shared" ref="W68:W87" si="9">H68/U68</f>
        <v>2.1272602243148357</v>
      </c>
      <c r="X68" s="6">
        <f t="shared" ref="X68:X87" si="10">AU68/AN68</f>
        <v>0.10122446098175975</v>
      </c>
      <c r="Y68" s="6">
        <f t="shared" ref="Y68:Y87" si="11">(I68/0.237)/(U68/0.161)</f>
        <v>9.2849333210138898</v>
      </c>
      <c r="Z68" s="6">
        <f t="shared" ref="Z68:Z87" si="12">(I68/0.237)/(V68/0.0246)</f>
        <v>10.044483694763356</v>
      </c>
      <c r="AA68" s="6">
        <f t="shared" ref="AA68:AA87" si="13">(I68/0.237)/(M68/0.148)</f>
        <v>2.1654164713236441</v>
      </c>
      <c r="AB68" s="25"/>
      <c r="AC68" s="25">
        <v>152</v>
      </c>
      <c r="AD68" s="25">
        <v>3248.53785044079</v>
      </c>
      <c r="AE68" s="25">
        <v>1520</v>
      </c>
      <c r="AF68" s="25">
        <v>142</v>
      </c>
      <c r="AG68" s="25">
        <v>200.023117801659</v>
      </c>
      <c r="AH68" s="25">
        <v>158</v>
      </c>
      <c r="AI68" s="25">
        <v>1.35073739280269</v>
      </c>
      <c r="AJ68" s="25">
        <v>10.8</v>
      </c>
      <c r="AK68" s="25">
        <v>39.9</v>
      </c>
      <c r="AL68" s="25">
        <v>7.16</v>
      </c>
      <c r="AM68" s="25">
        <v>49.1</v>
      </c>
      <c r="AN68" s="25">
        <v>7.6562521793981402</v>
      </c>
      <c r="AO68" s="25">
        <v>0.27200000000000002</v>
      </c>
      <c r="AP68" s="25">
        <v>0.23300000000000001</v>
      </c>
      <c r="AQ68" s="25">
        <v>50.1</v>
      </c>
      <c r="AR68" s="25">
        <v>1.29</v>
      </c>
      <c r="AS68" s="25">
        <v>0.51629545803065402</v>
      </c>
      <c r="AT68" s="25">
        <v>1.92</v>
      </c>
      <c r="AU68" s="25">
        <v>0.77500000000000002</v>
      </c>
      <c r="AV68" s="25">
        <v>0.13500000000000001</v>
      </c>
      <c r="AW68" s="25">
        <f t="shared" si="7"/>
        <v>10.704225352112676</v>
      </c>
      <c r="AX68" s="25">
        <f t="shared" si="8"/>
        <v>7.5991216250674452</v>
      </c>
      <c r="AY68" s="25"/>
      <c r="AZ68" s="25"/>
    </row>
    <row r="69" spans="1:52">
      <c r="A69" s="2" t="s">
        <v>14</v>
      </c>
      <c r="B69" s="2" t="s">
        <v>65</v>
      </c>
      <c r="C69" s="2" t="s">
        <v>66</v>
      </c>
      <c r="D69" s="2" t="s">
        <v>16</v>
      </c>
      <c r="E69" s="17" t="s">
        <v>19</v>
      </c>
      <c r="F69" s="2" t="s">
        <v>470</v>
      </c>
      <c r="G69" s="5" t="s">
        <v>101</v>
      </c>
      <c r="H69" s="6">
        <v>1.16573860292453</v>
      </c>
      <c r="I69" s="6">
        <v>6.64</v>
      </c>
      <c r="J69" s="6">
        <v>14.8</v>
      </c>
      <c r="K69" s="6">
        <v>1.98</v>
      </c>
      <c r="L69" s="6">
        <v>8.41</v>
      </c>
      <c r="M69" s="6">
        <v>1.87</v>
      </c>
      <c r="N69" s="6">
        <v>0.55000000000000004</v>
      </c>
      <c r="O69" s="6">
        <v>1.8</v>
      </c>
      <c r="P69" s="6">
        <v>0.26</v>
      </c>
      <c r="Q69" s="6">
        <v>1.36</v>
      </c>
      <c r="R69" s="6">
        <v>0.25</v>
      </c>
      <c r="S69" s="6">
        <v>0.59</v>
      </c>
      <c r="T69" s="6">
        <v>7.2999999999999995E-2</v>
      </c>
      <c r="U69" s="6">
        <v>0.43</v>
      </c>
      <c r="V69" s="6">
        <v>6.6000000000000003E-2</v>
      </c>
      <c r="W69" s="6">
        <f t="shared" si="9"/>
        <v>2.7110200068012325</v>
      </c>
      <c r="X69" s="6">
        <f t="shared" si="10"/>
        <v>0.1237458193979933</v>
      </c>
      <c r="Y69" s="6">
        <f t="shared" si="11"/>
        <v>10.490040231576881</v>
      </c>
      <c r="Z69" s="6">
        <f t="shared" si="12"/>
        <v>10.442654392021479</v>
      </c>
      <c r="AA69" s="6">
        <f t="shared" si="13"/>
        <v>2.2173785509600843</v>
      </c>
      <c r="AB69" s="25">
        <v>0.44139617003938603</v>
      </c>
      <c r="AC69" s="25">
        <v>152</v>
      </c>
      <c r="AD69" s="25">
        <v>3521</v>
      </c>
      <c r="AE69" s="25">
        <v>2367</v>
      </c>
      <c r="AF69" s="25">
        <v>190</v>
      </c>
      <c r="AG69" s="25">
        <v>342</v>
      </c>
      <c r="AH69" s="25">
        <v>155</v>
      </c>
      <c r="AI69" s="25" t="s">
        <v>772</v>
      </c>
      <c r="AJ69" s="25">
        <v>8.7899999999999991</v>
      </c>
      <c r="AK69" s="25">
        <v>30.8</v>
      </c>
      <c r="AL69" s="25">
        <v>5.91</v>
      </c>
      <c r="AM69" s="25">
        <v>41.5</v>
      </c>
      <c r="AN69" s="25">
        <v>5.98</v>
      </c>
      <c r="AO69" s="25" t="s">
        <v>763</v>
      </c>
      <c r="AP69" s="25">
        <v>0.12</v>
      </c>
      <c r="AQ69" s="25">
        <v>59</v>
      </c>
      <c r="AR69" s="25">
        <v>1.1299999999999999</v>
      </c>
      <c r="AS69" s="25">
        <v>0.42</v>
      </c>
      <c r="AT69" s="25">
        <v>2.09</v>
      </c>
      <c r="AU69" s="25">
        <v>0.74</v>
      </c>
      <c r="AV69" s="25">
        <v>0.11</v>
      </c>
      <c r="AW69" s="25">
        <f t="shared" si="7"/>
        <v>12.457894736842105</v>
      </c>
      <c r="AX69" s="25">
        <f t="shared" si="8"/>
        <v>6.9210526315789478</v>
      </c>
      <c r="AY69" s="25"/>
      <c r="AZ69" s="25"/>
    </row>
    <row r="70" spans="1:52">
      <c r="A70" s="2" t="s">
        <v>14</v>
      </c>
      <c r="B70" s="2" t="s">
        <v>65</v>
      </c>
      <c r="C70" s="2" t="s">
        <v>66</v>
      </c>
      <c r="D70" s="2" t="s">
        <v>16</v>
      </c>
      <c r="E70" s="6" t="s">
        <v>19</v>
      </c>
      <c r="F70" s="6" t="s">
        <v>773</v>
      </c>
      <c r="G70" s="22" t="s">
        <v>774</v>
      </c>
      <c r="H70" s="22"/>
      <c r="I70" s="6">
        <v>6.05</v>
      </c>
      <c r="J70" s="6">
        <v>13.4</v>
      </c>
      <c r="K70" s="6">
        <v>1.74</v>
      </c>
      <c r="L70" s="6">
        <v>7.47</v>
      </c>
      <c r="M70" s="6">
        <v>1.72</v>
      </c>
      <c r="N70" s="6">
        <v>0.57999999999999996</v>
      </c>
      <c r="O70" s="6">
        <v>1.6</v>
      </c>
      <c r="P70" s="6">
        <v>0.23</v>
      </c>
      <c r="Q70" s="6">
        <v>1.23</v>
      </c>
      <c r="R70" s="6">
        <v>0.23</v>
      </c>
      <c r="S70" s="6">
        <v>0.55000000000000004</v>
      </c>
      <c r="T70" s="6">
        <v>5.8999999999999997E-2</v>
      </c>
      <c r="U70" s="6">
        <v>0.44</v>
      </c>
      <c r="V70" s="6">
        <v>5.5E-2</v>
      </c>
      <c r="W70" s="6">
        <f t="shared" si="9"/>
        <v>0</v>
      </c>
      <c r="X70" s="6">
        <f t="shared" si="10"/>
        <v>0.11940298507462686</v>
      </c>
      <c r="Y70" s="6">
        <f t="shared" si="11"/>
        <v>9.3407172995780599</v>
      </c>
      <c r="Z70" s="6">
        <f t="shared" si="12"/>
        <v>11.417721518987342</v>
      </c>
      <c r="AA70" s="6">
        <f t="shared" si="13"/>
        <v>2.1965459719360219</v>
      </c>
      <c r="AB70" s="25"/>
      <c r="AC70" s="25"/>
      <c r="AD70" s="25">
        <v>2840</v>
      </c>
      <c r="AE70" s="25">
        <v>4570</v>
      </c>
      <c r="AF70" s="25">
        <v>198</v>
      </c>
      <c r="AG70" s="25">
        <v>1130</v>
      </c>
      <c r="AH70" s="25">
        <v>80</v>
      </c>
      <c r="AI70" s="25"/>
      <c r="AJ70" s="25">
        <v>9.5</v>
      </c>
      <c r="AK70" s="25">
        <v>26.2</v>
      </c>
      <c r="AL70" s="25">
        <v>5.47</v>
      </c>
      <c r="AM70" s="25">
        <v>38.4</v>
      </c>
      <c r="AN70" s="25">
        <v>5.36</v>
      </c>
      <c r="AO70" s="25" t="s">
        <v>754</v>
      </c>
      <c r="AP70" s="25">
        <v>0.16</v>
      </c>
      <c r="AQ70" s="25"/>
      <c r="AR70" s="25">
        <v>0.95</v>
      </c>
      <c r="AS70" s="25">
        <v>0.35</v>
      </c>
      <c r="AT70" s="25">
        <v>2.62</v>
      </c>
      <c r="AU70" s="25">
        <v>0.64</v>
      </c>
      <c r="AV70" s="25" t="s">
        <v>775</v>
      </c>
      <c r="AW70" s="25">
        <f t="shared" si="7"/>
        <v>23.08080808080808</v>
      </c>
      <c r="AX70" s="25">
        <f t="shared" si="8"/>
        <v>4.0442477876106198</v>
      </c>
      <c r="AY70" s="25"/>
      <c r="AZ70" s="25"/>
    </row>
    <row r="71" spans="1:52">
      <c r="A71" s="2" t="s">
        <v>14</v>
      </c>
      <c r="B71" s="2" t="s">
        <v>65</v>
      </c>
      <c r="C71" s="2" t="s">
        <v>66</v>
      </c>
      <c r="D71" s="2" t="s">
        <v>16</v>
      </c>
      <c r="E71" s="6" t="s">
        <v>19</v>
      </c>
      <c r="F71" s="6" t="s">
        <v>67</v>
      </c>
      <c r="G71" s="22" t="s">
        <v>774</v>
      </c>
      <c r="H71" s="22"/>
      <c r="I71" s="6">
        <v>6.61</v>
      </c>
      <c r="J71" s="6">
        <v>15</v>
      </c>
      <c r="K71" s="6">
        <v>1.83</v>
      </c>
      <c r="L71" s="6">
        <v>8.49</v>
      </c>
      <c r="M71" s="6">
        <v>1.96</v>
      </c>
      <c r="N71" s="6">
        <v>0.63575427960209496</v>
      </c>
      <c r="O71" s="6">
        <v>1.75537876304859</v>
      </c>
      <c r="P71" s="6">
        <v>0.24099999999999999</v>
      </c>
      <c r="Q71" s="6">
        <v>1.1599999999999999</v>
      </c>
      <c r="R71" s="6">
        <v>0.23300000000000001</v>
      </c>
      <c r="S71" s="6">
        <v>0.63900000000000001</v>
      </c>
      <c r="T71" s="6">
        <v>8.2699999999999996E-2</v>
      </c>
      <c r="U71" s="6">
        <v>0.49399999999999999</v>
      </c>
      <c r="V71" s="6">
        <v>6.1899999999999997E-2</v>
      </c>
      <c r="W71" s="6">
        <f t="shared" si="9"/>
        <v>0</v>
      </c>
      <c r="X71" s="6">
        <f t="shared" si="10"/>
        <v>0.11358096616958231</v>
      </c>
      <c r="Y71" s="6">
        <f t="shared" si="11"/>
        <v>9.0897521310579279</v>
      </c>
      <c r="Z71" s="6">
        <f t="shared" si="12"/>
        <v>11.084026911515103</v>
      </c>
      <c r="AA71" s="6">
        <f t="shared" si="13"/>
        <v>2.1060018944286574</v>
      </c>
      <c r="AB71" s="25"/>
      <c r="AC71" s="25">
        <v>161</v>
      </c>
      <c r="AD71" s="25">
        <v>3148.75341134876</v>
      </c>
      <c r="AE71" s="25">
        <v>3090</v>
      </c>
      <c r="AF71" s="25">
        <v>184</v>
      </c>
      <c r="AG71" s="25">
        <v>951.65183799908402</v>
      </c>
      <c r="AH71" s="25">
        <v>155</v>
      </c>
      <c r="AI71" s="25">
        <v>1.33823056509156</v>
      </c>
      <c r="AJ71" s="25">
        <v>10.9</v>
      </c>
      <c r="AK71" s="25">
        <v>32.299999999999997</v>
      </c>
      <c r="AL71" s="25">
        <v>5.96</v>
      </c>
      <c r="AM71" s="25">
        <v>54.9</v>
      </c>
      <c r="AN71" s="25">
        <v>6.5151761334301499</v>
      </c>
      <c r="AO71" s="25">
        <v>0.46200000000000002</v>
      </c>
      <c r="AP71" s="25">
        <v>0.36699999999999999</v>
      </c>
      <c r="AQ71" s="25">
        <v>50.9</v>
      </c>
      <c r="AR71" s="25">
        <v>1.31</v>
      </c>
      <c r="AS71" s="25">
        <v>0.417591914583617</v>
      </c>
      <c r="AT71" s="25">
        <v>2.63</v>
      </c>
      <c r="AU71" s="25">
        <v>0.74</v>
      </c>
      <c r="AV71" s="25">
        <v>0.16500000000000001</v>
      </c>
      <c r="AW71" s="25">
        <f t="shared" si="7"/>
        <v>16.793478260869566</v>
      </c>
      <c r="AX71" s="25">
        <f t="shared" si="8"/>
        <v>3.2469857952430856</v>
      </c>
      <c r="AY71" s="25"/>
      <c r="AZ71" s="25"/>
    </row>
    <row r="72" spans="1:52">
      <c r="A72" s="2" t="s">
        <v>14</v>
      </c>
      <c r="B72" s="2" t="s">
        <v>65</v>
      </c>
      <c r="C72" s="2" t="s">
        <v>66</v>
      </c>
      <c r="D72" s="2" t="s">
        <v>16</v>
      </c>
      <c r="E72" s="6" t="s">
        <v>19</v>
      </c>
      <c r="F72" s="6" t="s">
        <v>67</v>
      </c>
      <c r="G72" s="22" t="s">
        <v>776</v>
      </c>
      <c r="H72" s="22"/>
      <c r="I72" s="6">
        <v>6.5</v>
      </c>
      <c r="J72" s="6">
        <v>15.2</v>
      </c>
      <c r="K72" s="6">
        <v>1.89</v>
      </c>
      <c r="L72" s="6">
        <v>7.92</v>
      </c>
      <c r="M72" s="6">
        <v>1.75</v>
      </c>
      <c r="N72" s="6">
        <v>0.62085535382509804</v>
      </c>
      <c r="O72" s="6">
        <v>1.83510160156714</v>
      </c>
      <c r="P72" s="6">
        <v>0.25900000000000001</v>
      </c>
      <c r="Q72" s="6">
        <v>1.33</v>
      </c>
      <c r="R72" s="6">
        <v>0.23499999999999999</v>
      </c>
      <c r="S72" s="6">
        <v>0.63900000000000001</v>
      </c>
      <c r="T72" s="6">
        <v>7.4099999999999999E-2</v>
      </c>
      <c r="U72" s="6">
        <v>0.499</v>
      </c>
      <c r="V72" s="6">
        <v>6.9500000000000006E-2</v>
      </c>
      <c r="W72" s="6">
        <f t="shared" si="9"/>
        <v>0</v>
      </c>
      <c r="X72" s="6">
        <f t="shared" si="10"/>
        <v>0.10172455276806885</v>
      </c>
      <c r="Y72" s="6">
        <f t="shared" si="11"/>
        <v>8.8489214716352542</v>
      </c>
      <c r="Z72" s="6">
        <f t="shared" si="12"/>
        <v>9.7076768964575173</v>
      </c>
      <c r="AA72" s="6">
        <f t="shared" si="13"/>
        <v>2.319469559975889</v>
      </c>
      <c r="AB72" s="25"/>
      <c r="AC72" s="25">
        <v>170</v>
      </c>
      <c r="AD72" s="25">
        <v>3182.0148910460998</v>
      </c>
      <c r="AE72" s="25">
        <v>3370</v>
      </c>
      <c r="AF72" s="25">
        <v>188</v>
      </c>
      <c r="AG72" s="25">
        <v>978.08661127683604</v>
      </c>
      <c r="AH72" s="25">
        <v>161</v>
      </c>
      <c r="AI72" s="25">
        <v>1.5258329807586</v>
      </c>
      <c r="AJ72" s="25">
        <v>11.1</v>
      </c>
      <c r="AK72" s="25">
        <v>33.299999999999997</v>
      </c>
      <c r="AL72" s="25">
        <v>5.91</v>
      </c>
      <c r="AM72" s="25">
        <v>47.4</v>
      </c>
      <c r="AN72" s="25">
        <v>6.53726147625534</v>
      </c>
      <c r="AO72" s="25">
        <v>0.39100000000000001</v>
      </c>
      <c r="AP72" s="25">
        <v>0.307</v>
      </c>
      <c r="AQ72" s="25">
        <v>50.3</v>
      </c>
      <c r="AR72" s="25">
        <v>1.1499999999999999</v>
      </c>
      <c r="AS72" s="25">
        <v>0.43277707511392999</v>
      </c>
      <c r="AT72" s="25">
        <v>2.7</v>
      </c>
      <c r="AU72" s="25">
        <v>0.66500000000000004</v>
      </c>
      <c r="AV72" s="25">
        <v>0.121</v>
      </c>
      <c r="AW72" s="25">
        <f t="shared" si="7"/>
        <v>17.925531914893618</v>
      </c>
      <c r="AX72" s="25">
        <f t="shared" si="8"/>
        <v>3.4455026386678149</v>
      </c>
      <c r="AY72" s="25"/>
      <c r="AZ72" s="25"/>
    </row>
    <row r="73" spans="1:52">
      <c r="A73" s="2" t="s">
        <v>14</v>
      </c>
      <c r="B73" s="2" t="s">
        <v>65</v>
      </c>
      <c r="C73" s="2" t="s">
        <v>66</v>
      </c>
      <c r="D73" s="2" t="s">
        <v>22</v>
      </c>
      <c r="E73" s="6" t="s">
        <v>23</v>
      </c>
      <c r="F73" s="6" t="s">
        <v>67</v>
      </c>
      <c r="G73" s="22" t="s">
        <v>777</v>
      </c>
      <c r="H73" s="22"/>
      <c r="I73" s="6">
        <v>5.24</v>
      </c>
      <c r="J73" s="6">
        <v>12.8</v>
      </c>
      <c r="K73" s="6">
        <v>1.69</v>
      </c>
      <c r="L73" s="6">
        <v>8.1300000000000008</v>
      </c>
      <c r="M73" s="6">
        <v>1.83</v>
      </c>
      <c r="N73" s="6">
        <v>0.62096126474343405</v>
      </c>
      <c r="O73" s="6">
        <v>1.94940698511691</v>
      </c>
      <c r="P73" s="6">
        <v>0.24</v>
      </c>
      <c r="Q73" s="6">
        <v>1.36</v>
      </c>
      <c r="R73" s="6">
        <v>0.28499999999999998</v>
      </c>
      <c r="S73" s="6">
        <v>0.64800000000000002</v>
      </c>
      <c r="T73" s="6">
        <v>8.4199999999999997E-2</v>
      </c>
      <c r="U73" s="6">
        <v>0.48899999999999999</v>
      </c>
      <c r="V73" s="6">
        <v>7.0300000000000001E-2</v>
      </c>
      <c r="W73" s="6">
        <f t="shared" si="9"/>
        <v>0</v>
      </c>
      <c r="X73" s="6">
        <f t="shared" si="10"/>
        <v>9.6605321489618118E-2</v>
      </c>
      <c r="Y73" s="6">
        <f t="shared" si="11"/>
        <v>7.2794733072748148</v>
      </c>
      <c r="Z73" s="6">
        <f t="shared" si="12"/>
        <v>7.7368240992491497</v>
      </c>
      <c r="AA73" s="6">
        <f t="shared" si="13"/>
        <v>1.7881072606119295</v>
      </c>
      <c r="AB73" s="25"/>
      <c r="AC73" s="25">
        <v>159</v>
      </c>
      <c r="AD73" s="25">
        <v>3603.3269672124802</v>
      </c>
      <c r="AE73" s="25">
        <v>1280</v>
      </c>
      <c r="AF73" s="25">
        <v>148</v>
      </c>
      <c r="AG73" s="25">
        <v>96.046342909166796</v>
      </c>
      <c r="AH73" s="25">
        <v>163</v>
      </c>
      <c r="AI73" s="25">
        <v>0.49401969458987299</v>
      </c>
      <c r="AJ73" s="25">
        <v>9.19</v>
      </c>
      <c r="AK73" s="25">
        <v>32.700000000000003</v>
      </c>
      <c r="AL73" s="25">
        <v>6.02</v>
      </c>
      <c r="AM73" s="25">
        <v>45.4</v>
      </c>
      <c r="AN73" s="25">
        <v>6.4489201049545901</v>
      </c>
      <c r="AO73" s="25">
        <v>0.34100000000000003</v>
      </c>
      <c r="AP73" s="25">
        <v>0.27700000000000002</v>
      </c>
      <c r="AQ73" s="25">
        <v>42.3</v>
      </c>
      <c r="AR73" s="25">
        <v>1.24</v>
      </c>
      <c r="AS73" s="25">
        <v>0.47453626657229198</v>
      </c>
      <c r="AT73" s="25">
        <v>1.7</v>
      </c>
      <c r="AU73" s="25">
        <v>0.623</v>
      </c>
      <c r="AV73" s="25">
        <v>0.11899999999999999</v>
      </c>
      <c r="AW73" s="25">
        <f t="shared" si="7"/>
        <v>8.6486486486486491</v>
      </c>
      <c r="AX73" s="25">
        <f t="shared" si="8"/>
        <v>13.326899923826616</v>
      </c>
      <c r="AY73" s="25"/>
      <c r="AZ73" s="25"/>
    </row>
    <row r="74" spans="1:52">
      <c r="A74" s="2" t="s">
        <v>14</v>
      </c>
      <c r="B74" s="2" t="s">
        <v>65</v>
      </c>
      <c r="C74" s="2" t="s">
        <v>66</v>
      </c>
      <c r="D74" s="2" t="s">
        <v>81</v>
      </c>
      <c r="E74" s="17" t="s">
        <v>23</v>
      </c>
      <c r="F74" s="2" t="s">
        <v>67</v>
      </c>
      <c r="G74" s="2" t="s">
        <v>105</v>
      </c>
      <c r="H74" s="6">
        <v>4.9822297063655903</v>
      </c>
      <c r="I74" s="6">
        <v>8.4700000000000006</v>
      </c>
      <c r="J74" s="6">
        <v>22</v>
      </c>
      <c r="K74" s="6">
        <v>3.17</v>
      </c>
      <c r="L74" s="6">
        <v>15.7</v>
      </c>
      <c r="M74" s="6">
        <v>4.16</v>
      </c>
      <c r="N74" s="6">
        <v>1.47654545336079</v>
      </c>
      <c r="O74" s="6">
        <v>4.2622317046932503</v>
      </c>
      <c r="P74" s="6">
        <v>0.66500000000000004</v>
      </c>
      <c r="Q74" s="6">
        <v>3.3</v>
      </c>
      <c r="R74" s="6">
        <v>0.61099999999999999</v>
      </c>
      <c r="S74" s="6">
        <v>1.39</v>
      </c>
      <c r="T74" s="6">
        <v>0.17799999999999999</v>
      </c>
      <c r="U74" s="6">
        <v>1.06</v>
      </c>
      <c r="V74" s="6">
        <v>0.13400000000000001</v>
      </c>
      <c r="W74" s="6">
        <f t="shared" si="9"/>
        <v>4.700216704118481</v>
      </c>
      <c r="X74" s="6">
        <f t="shared" si="10"/>
        <v>6.8694557705151552E-2</v>
      </c>
      <c r="Y74" s="6">
        <f t="shared" si="11"/>
        <v>5.4281904306981934</v>
      </c>
      <c r="Z74" s="6">
        <f t="shared" si="12"/>
        <v>6.5609295295673542</v>
      </c>
      <c r="AA74" s="6">
        <f t="shared" si="13"/>
        <v>1.2714621876014283</v>
      </c>
      <c r="AB74" s="25">
        <v>0.46037030140955199</v>
      </c>
      <c r="AC74" s="25">
        <v>539</v>
      </c>
      <c r="AD74" s="25">
        <v>216.19961803274899</v>
      </c>
      <c r="AE74" s="25">
        <v>193</v>
      </c>
      <c r="AF74" s="25">
        <v>72.400000000000006</v>
      </c>
      <c r="AG74" s="25">
        <v>298.71293803860101</v>
      </c>
      <c r="AH74" s="25">
        <v>178</v>
      </c>
      <c r="AI74" s="25">
        <v>0.78292741471711602</v>
      </c>
      <c r="AJ74" s="25">
        <v>15.1</v>
      </c>
      <c r="AK74" s="25">
        <v>93</v>
      </c>
      <c r="AL74" s="25">
        <v>15.5</v>
      </c>
      <c r="AM74" s="25">
        <v>90.1</v>
      </c>
      <c r="AN74" s="25">
        <v>12.8831166480257</v>
      </c>
      <c r="AO74" s="25">
        <v>0.80200000000000005</v>
      </c>
      <c r="AP74" s="25">
        <v>0.61499999999999999</v>
      </c>
      <c r="AQ74" s="25">
        <v>63</v>
      </c>
      <c r="AR74" s="25">
        <v>2.46</v>
      </c>
      <c r="AS74" s="25">
        <v>0.88073931075817402</v>
      </c>
      <c r="AT74" s="25">
        <v>2.13</v>
      </c>
      <c r="AU74" s="25">
        <v>0.88500000000000001</v>
      </c>
      <c r="AV74" s="25">
        <v>0.33800000000000002</v>
      </c>
      <c r="AW74" s="25">
        <f t="shared" si="7"/>
        <v>2.665745856353591</v>
      </c>
      <c r="AX74" s="25">
        <f t="shared" si="8"/>
        <v>0.64610525833688426</v>
      </c>
      <c r="AY74" s="25"/>
      <c r="AZ74" s="25"/>
    </row>
    <row r="75" spans="1:52">
      <c r="A75" s="2" t="s">
        <v>14</v>
      </c>
      <c r="B75" s="2" t="s">
        <v>65</v>
      </c>
      <c r="C75" s="2" t="s">
        <v>66</v>
      </c>
      <c r="D75" s="2" t="s">
        <v>85</v>
      </c>
      <c r="E75" s="2" t="s">
        <v>86</v>
      </c>
      <c r="F75" s="2" t="s">
        <v>472</v>
      </c>
      <c r="G75" s="5" t="s">
        <v>106</v>
      </c>
      <c r="H75" s="6">
        <v>5.0703354459731003</v>
      </c>
      <c r="X75" s="6">
        <f t="shared" si="10"/>
        <v>0.23076923076923078</v>
      </c>
      <c r="AB75" s="25">
        <v>0.14427783789354401</v>
      </c>
      <c r="AC75" s="25">
        <v>196</v>
      </c>
      <c r="AD75" s="25">
        <v>15</v>
      </c>
      <c r="AE75" s="25">
        <v>10</v>
      </c>
      <c r="AF75" s="25">
        <v>40</v>
      </c>
      <c r="AG75" s="25">
        <v>28</v>
      </c>
      <c r="AH75" s="25">
        <v>115</v>
      </c>
      <c r="AI75" s="25" t="s">
        <v>760</v>
      </c>
      <c r="AJ75" s="25">
        <v>17</v>
      </c>
      <c r="AK75" s="25">
        <v>387</v>
      </c>
      <c r="AL75" s="25">
        <v>24</v>
      </c>
      <c r="AM75" s="25">
        <v>145</v>
      </c>
      <c r="AN75" s="25">
        <v>26</v>
      </c>
      <c r="AO75" s="25"/>
      <c r="AP75" s="25"/>
      <c r="AQ75" s="25">
        <v>218</v>
      </c>
      <c r="AR75" s="25"/>
      <c r="AS75" s="25"/>
      <c r="AT75" s="25" t="s">
        <v>760</v>
      </c>
      <c r="AU75" s="25">
        <v>6</v>
      </c>
      <c r="AV75" s="25" t="s">
        <v>761</v>
      </c>
      <c r="AW75" s="25">
        <f t="shared" si="7"/>
        <v>0.25</v>
      </c>
      <c r="AX75" s="25">
        <f t="shared" si="8"/>
        <v>0.35714285714285715</v>
      </c>
      <c r="AY75" s="25"/>
      <c r="AZ75" s="25"/>
    </row>
    <row r="76" spans="1:52">
      <c r="A76" s="2" t="s">
        <v>14</v>
      </c>
      <c r="B76" s="2" t="s">
        <v>65</v>
      </c>
      <c r="C76" s="2" t="s">
        <v>66</v>
      </c>
      <c r="D76" s="2" t="s">
        <v>85</v>
      </c>
      <c r="E76" s="2" t="s">
        <v>86</v>
      </c>
      <c r="F76" s="2" t="s">
        <v>472</v>
      </c>
      <c r="G76" s="5" t="s">
        <v>106</v>
      </c>
      <c r="H76" s="6">
        <v>4.2791645440652104</v>
      </c>
      <c r="I76" s="6">
        <v>45.141735594428198</v>
      </c>
      <c r="J76" s="6">
        <v>97.664982194870305</v>
      </c>
      <c r="K76" s="6">
        <v>12.2647161387964</v>
      </c>
      <c r="L76" s="6">
        <v>49.841631149953997</v>
      </c>
      <c r="M76" s="6">
        <v>10.2045049094653</v>
      </c>
      <c r="N76" s="6">
        <v>3.1624297090709201</v>
      </c>
      <c r="O76" s="6">
        <v>8.6049280730515108</v>
      </c>
      <c r="P76" s="6">
        <v>1.2225206580656101</v>
      </c>
      <c r="Q76" s="6">
        <v>6.5881404720619798</v>
      </c>
      <c r="R76" s="6">
        <v>1.2254373585418401</v>
      </c>
      <c r="S76" s="6">
        <v>2.7330030453619698</v>
      </c>
      <c r="T76" s="6">
        <v>0.35641993670321198</v>
      </c>
      <c r="U76" s="6">
        <v>1.99737131508126</v>
      </c>
      <c r="W76" s="6">
        <f t="shared" si="9"/>
        <v>2.1423981168424455</v>
      </c>
      <c r="X76" s="6">
        <f t="shared" si="10"/>
        <v>0.10486800064252451</v>
      </c>
      <c r="Y76" s="6">
        <f t="shared" si="11"/>
        <v>15.353131658272007</v>
      </c>
      <c r="AA76" s="6">
        <f t="shared" si="13"/>
        <v>2.7624834388677053</v>
      </c>
      <c r="AB76" s="25"/>
      <c r="AC76" s="25">
        <v>217.43110868801301</v>
      </c>
      <c r="AD76" s="25">
        <v>2.6175319000391899</v>
      </c>
      <c r="AE76" s="25">
        <v>4.8098564139101301</v>
      </c>
      <c r="AF76" s="25">
        <v>45.346682220974898</v>
      </c>
      <c r="AG76" s="25">
        <v>56.506951969131698</v>
      </c>
      <c r="AH76" s="25">
        <v>160.69015122548601</v>
      </c>
      <c r="AI76" s="25">
        <v>8.9677956607198706</v>
      </c>
      <c r="AJ76" s="25">
        <v>25.373034871233902</v>
      </c>
      <c r="AK76" s="25">
        <v>244.72931089409099</v>
      </c>
      <c r="AL76" s="25">
        <v>28.261067037050498</v>
      </c>
      <c r="AM76" s="25"/>
      <c r="AN76" s="25">
        <v>41.769249314047499</v>
      </c>
      <c r="AO76" s="25">
        <v>1.53695779565722</v>
      </c>
      <c r="AP76" s="25">
        <v>0.42710711573052901</v>
      </c>
      <c r="AQ76" s="25">
        <v>283.55283764555298</v>
      </c>
      <c r="AR76" s="25">
        <v>5.6267602751814296</v>
      </c>
      <c r="AS76" s="25">
        <v>2.7072568173253502</v>
      </c>
      <c r="AT76" s="25">
        <v>1.9654545014823801</v>
      </c>
      <c r="AU76" s="25">
        <v>4.3802576639032997</v>
      </c>
      <c r="AV76" s="25">
        <v>1.2774934293800699</v>
      </c>
      <c r="AW76" s="25">
        <f t="shared" si="7"/>
        <v>0.10606854081345235</v>
      </c>
      <c r="AX76" s="25">
        <f t="shared" si="8"/>
        <v>8.5119728569639216E-2</v>
      </c>
      <c r="AY76" s="25"/>
      <c r="AZ76" s="25"/>
    </row>
    <row r="77" spans="1:52">
      <c r="A77" s="2" t="s">
        <v>14</v>
      </c>
      <c r="B77" s="2" t="s">
        <v>65</v>
      </c>
      <c r="C77" s="2" t="s">
        <v>66</v>
      </c>
      <c r="D77" s="2" t="s">
        <v>85</v>
      </c>
      <c r="E77" s="2" t="s">
        <v>86</v>
      </c>
      <c r="F77" s="2" t="s">
        <v>472</v>
      </c>
      <c r="G77" s="5" t="s">
        <v>106</v>
      </c>
      <c r="H77" s="6">
        <v>5.0703354459731003</v>
      </c>
      <c r="I77" s="6">
        <v>18.7</v>
      </c>
      <c r="J77" s="6">
        <v>41.6</v>
      </c>
      <c r="K77" s="6">
        <v>5.46</v>
      </c>
      <c r="L77" s="6">
        <v>23.9</v>
      </c>
      <c r="M77" s="6">
        <v>5.35</v>
      </c>
      <c r="N77" s="6">
        <v>2.0099999999999998</v>
      </c>
      <c r="O77" s="6">
        <v>5.27</v>
      </c>
      <c r="P77" s="6">
        <v>0.72</v>
      </c>
      <c r="Q77" s="6">
        <v>3.98</v>
      </c>
      <c r="R77" s="6">
        <v>0.69</v>
      </c>
      <c r="S77" s="6">
        <v>1.7</v>
      </c>
      <c r="T77" s="6">
        <v>0.22</v>
      </c>
      <c r="U77" s="6">
        <v>1.24</v>
      </c>
      <c r="V77" s="6">
        <v>0.17</v>
      </c>
      <c r="W77" s="6">
        <f t="shared" si="9"/>
        <v>4.0889801983654035</v>
      </c>
      <c r="X77" s="6">
        <f t="shared" si="10"/>
        <v>7.7011494252873555E-2</v>
      </c>
      <c r="Y77" s="6">
        <f t="shared" si="11"/>
        <v>10.244657683408194</v>
      </c>
      <c r="Z77" s="6">
        <f t="shared" si="12"/>
        <v>11.41772151898734</v>
      </c>
      <c r="AA77" s="6">
        <f t="shared" si="13"/>
        <v>2.182735912299381</v>
      </c>
      <c r="AB77" s="25"/>
      <c r="AC77" s="25"/>
      <c r="AD77" s="25">
        <v>4.32</v>
      </c>
      <c r="AE77" s="25">
        <v>4.46</v>
      </c>
      <c r="AF77" s="25">
        <v>45.6</v>
      </c>
      <c r="AG77" s="25">
        <v>18</v>
      </c>
      <c r="AH77" s="25">
        <v>104</v>
      </c>
      <c r="AI77" s="25"/>
      <c r="AJ77" s="25">
        <v>11.2</v>
      </c>
      <c r="AK77" s="25">
        <v>371</v>
      </c>
      <c r="AL77" s="25">
        <v>17.600000000000001</v>
      </c>
      <c r="AM77" s="25">
        <v>128</v>
      </c>
      <c r="AN77" s="25">
        <v>26.1</v>
      </c>
      <c r="AO77" s="25">
        <v>1.4</v>
      </c>
      <c r="AP77" s="25">
        <v>6.7000000000000004E-2</v>
      </c>
      <c r="AQ77" s="25"/>
      <c r="AR77" s="25">
        <v>3.39</v>
      </c>
      <c r="AS77" s="25">
        <v>1.69</v>
      </c>
      <c r="AT77" s="25">
        <v>1.2</v>
      </c>
      <c r="AU77" s="25">
        <v>2.0099999999999998</v>
      </c>
      <c r="AV77" s="25">
        <v>0.73</v>
      </c>
      <c r="AW77" s="25">
        <f t="shared" si="7"/>
        <v>9.7807017543859648E-2</v>
      </c>
      <c r="AX77" s="25">
        <f t="shared" si="8"/>
        <v>0.24777777777777776</v>
      </c>
      <c r="AY77" s="25"/>
      <c r="AZ77" s="25"/>
    </row>
    <row r="78" spans="1:52">
      <c r="A78" s="2" t="s">
        <v>14</v>
      </c>
      <c r="B78" s="2" t="s">
        <v>65</v>
      </c>
      <c r="C78" s="2" t="s">
        <v>66</v>
      </c>
      <c r="D78" s="2" t="s">
        <v>85</v>
      </c>
      <c r="E78" s="2" t="s">
        <v>86</v>
      </c>
      <c r="F78" s="2" t="s">
        <v>472</v>
      </c>
      <c r="G78" s="5" t="s">
        <v>106</v>
      </c>
      <c r="H78" s="6">
        <v>4.2791645440652104</v>
      </c>
      <c r="I78" s="6">
        <v>27.8</v>
      </c>
      <c r="J78" s="6">
        <v>64.099999999999994</v>
      </c>
      <c r="K78" s="6">
        <v>8.02</v>
      </c>
      <c r="L78" s="6">
        <v>37.299999999999997</v>
      </c>
      <c r="M78" s="6">
        <v>7.83</v>
      </c>
      <c r="N78" s="6">
        <v>2.88392763905629</v>
      </c>
      <c r="O78" s="6">
        <v>7.0722429505076096</v>
      </c>
      <c r="P78" s="6">
        <v>1.06</v>
      </c>
      <c r="Q78" s="6">
        <v>4.9000000000000004</v>
      </c>
      <c r="R78" s="6">
        <v>0.96899999999999997</v>
      </c>
      <c r="S78" s="6">
        <v>2.4</v>
      </c>
      <c r="T78" s="6">
        <v>0.313</v>
      </c>
      <c r="U78" s="6">
        <v>1.68</v>
      </c>
      <c r="V78" s="6">
        <v>0.254</v>
      </c>
      <c r="W78" s="6">
        <f t="shared" si="9"/>
        <v>2.547121752419768</v>
      </c>
      <c r="X78" s="6">
        <f t="shared" si="10"/>
        <v>9.3221261979406819E-2</v>
      </c>
      <c r="Y78" s="6">
        <f t="shared" si="11"/>
        <v>11.241209563994374</v>
      </c>
      <c r="Z78" s="6">
        <f t="shared" si="12"/>
        <v>11.36051031595734</v>
      </c>
      <c r="AA78" s="6">
        <f t="shared" si="13"/>
        <v>2.2171567755737693</v>
      </c>
      <c r="AB78" s="25"/>
      <c r="AC78" s="25">
        <v>183</v>
      </c>
      <c r="AD78" s="25">
        <v>1.9</v>
      </c>
      <c r="AE78" s="25">
        <v>4.67</v>
      </c>
      <c r="AF78" s="25">
        <v>37.6</v>
      </c>
      <c r="AG78" s="25">
        <v>33.924625706448801</v>
      </c>
      <c r="AH78" s="25">
        <v>133</v>
      </c>
      <c r="AI78" s="25">
        <v>0.99929553411976901</v>
      </c>
      <c r="AJ78" s="25">
        <v>22.8</v>
      </c>
      <c r="AK78" s="25">
        <v>254</v>
      </c>
      <c r="AL78" s="25">
        <v>24.1</v>
      </c>
      <c r="AM78" s="25">
        <v>207</v>
      </c>
      <c r="AN78" s="25">
        <v>37.545082802817802</v>
      </c>
      <c r="AO78" s="25">
        <v>2.09</v>
      </c>
      <c r="AP78" s="25">
        <v>0.83</v>
      </c>
      <c r="AQ78" s="25">
        <v>289</v>
      </c>
      <c r="AR78" s="25">
        <v>4.58</v>
      </c>
      <c r="AS78" s="25">
        <v>2.5055514875017</v>
      </c>
      <c r="AT78" s="25">
        <v>2.58</v>
      </c>
      <c r="AU78" s="25">
        <v>3.5</v>
      </c>
      <c r="AV78" s="25">
        <v>1.17</v>
      </c>
      <c r="AW78" s="25">
        <f t="shared" si="7"/>
        <v>0.12420212765957446</v>
      </c>
      <c r="AX78" s="25">
        <f t="shared" si="8"/>
        <v>0.13765811420912066</v>
      </c>
      <c r="AY78" s="25"/>
      <c r="AZ78" s="25"/>
    </row>
    <row r="79" spans="1:52">
      <c r="A79" s="2" t="s">
        <v>14</v>
      </c>
      <c r="B79" s="2" t="s">
        <v>65</v>
      </c>
      <c r="C79" s="2" t="s">
        <v>66</v>
      </c>
      <c r="D79" s="2" t="s">
        <v>20</v>
      </c>
      <c r="E79" s="2" t="s">
        <v>21</v>
      </c>
      <c r="F79" s="2" t="s">
        <v>67</v>
      </c>
      <c r="G79" s="2" t="s">
        <v>134</v>
      </c>
      <c r="H79" s="6">
        <v>4.1959077558475304</v>
      </c>
      <c r="I79" s="6">
        <v>11.5</v>
      </c>
      <c r="J79" s="6">
        <v>28.1</v>
      </c>
      <c r="K79" s="6">
        <v>3.68</v>
      </c>
      <c r="L79" s="6">
        <v>17.100000000000001</v>
      </c>
      <c r="M79" s="6">
        <v>4.08</v>
      </c>
      <c r="N79" s="6">
        <v>1.58472569412317</v>
      </c>
      <c r="O79" s="6">
        <v>4.2102086581383</v>
      </c>
      <c r="P79" s="6">
        <v>0.63100000000000001</v>
      </c>
      <c r="Q79" s="6">
        <v>3.31</v>
      </c>
      <c r="R79" s="6">
        <v>0.63900000000000001</v>
      </c>
      <c r="S79" s="6">
        <v>1.67</v>
      </c>
      <c r="T79" s="6">
        <v>0.23699999999999999</v>
      </c>
      <c r="U79" s="6">
        <v>1.43</v>
      </c>
      <c r="V79" s="6">
        <v>0.187</v>
      </c>
      <c r="W79" s="6">
        <f t="shared" si="9"/>
        <v>2.9342012278654059</v>
      </c>
      <c r="X79" s="6">
        <f t="shared" si="10"/>
        <v>7.2265122286435973E-2</v>
      </c>
      <c r="Y79" s="6">
        <f t="shared" si="11"/>
        <v>5.463102298545337</v>
      </c>
      <c r="Z79" s="6">
        <f t="shared" si="12"/>
        <v>6.3832667704596231</v>
      </c>
      <c r="AA79" s="6">
        <f t="shared" si="13"/>
        <v>1.7601555390088526</v>
      </c>
      <c r="AB79" s="25">
        <v>0.20568175273762401</v>
      </c>
      <c r="AC79" s="25">
        <v>361</v>
      </c>
      <c r="AD79" s="25">
        <v>15.411152259770301</v>
      </c>
      <c r="AE79" s="25">
        <v>68.900000000000006</v>
      </c>
      <c r="AF79" s="25">
        <v>51.1</v>
      </c>
      <c r="AG79" s="25">
        <v>72.343162870115506</v>
      </c>
      <c r="AH79" s="25">
        <v>110</v>
      </c>
      <c r="AI79" s="25">
        <v>0.49652106013210101</v>
      </c>
      <c r="AJ79" s="25">
        <v>8.16</v>
      </c>
      <c r="AK79" s="25">
        <v>444</v>
      </c>
      <c r="AL79" s="25">
        <v>17</v>
      </c>
      <c r="AM79" s="25">
        <v>110</v>
      </c>
      <c r="AN79" s="25">
        <v>18.404452354322501</v>
      </c>
      <c r="AO79" s="25">
        <v>0.77600000000000002</v>
      </c>
      <c r="AP79" s="25">
        <v>0.41599999999999998</v>
      </c>
      <c r="AQ79" s="25">
        <v>81.599999999999994</v>
      </c>
      <c r="AR79" s="25">
        <v>2.69</v>
      </c>
      <c r="AS79" s="25">
        <v>1.27175719441374</v>
      </c>
      <c r="AT79" s="25">
        <v>1.06</v>
      </c>
      <c r="AU79" s="25">
        <v>1.33</v>
      </c>
      <c r="AV79" s="25">
        <v>0.46800000000000003</v>
      </c>
      <c r="AW79" s="25">
        <f t="shared" si="7"/>
        <v>1.3483365949119375</v>
      </c>
      <c r="AX79" s="25">
        <f t="shared" si="8"/>
        <v>0.95240513776958668</v>
      </c>
      <c r="AY79" s="25"/>
      <c r="AZ79" s="25"/>
    </row>
    <row r="80" spans="1:52">
      <c r="A80" s="2" t="s">
        <v>14</v>
      </c>
      <c r="B80" s="2" t="s">
        <v>65</v>
      </c>
      <c r="C80" s="2" t="s">
        <v>66</v>
      </c>
      <c r="D80" s="17" t="s">
        <v>54</v>
      </c>
      <c r="E80" s="17" t="s">
        <v>23</v>
      </c>
      <c r="F80" s="2" t="s">
        <v>67</v>
      </c>
      <c r="G80" s="5" t="s">
        <v>137</v>
      </c>
      <c r="H80" s="6">
        <v>2.59620194651824</v>
      </c>
      <c r="I80" s="6">
        <v>21.8</v>
      </c>
      <c r="J80" s="6">
        <v>49.7</v>
      </c>
      <c r="K80" s="6">
        <v>6.16</v>
      </c>
      <c r="L80" s="6">
        <v>26</v>
      </c>
      <c r="M80" s="6">
        <v>5.61</v>
      </c>
      <c r="N80" s="6">
        <v>2.0986530197711502</v>
      </c>
      <c r="O80" s="6">
        <v>5.4130535036524403</v>
      </c>
      <c r="P80" s="6">
        <v>0.79</v>
      </c>
      <c r="Q80" s="6">
        <v>3.89</v>
      </c>
      <c r="R80" s="6">
        <v>0.69399999999999995</v>
      </c>
      <c r="S80" s="6">
        <v>1.71</v>
      </c>
      <c r="T80" s="6">
        <v>0.20100000000000001</v>
      </c>
      <c r="U80" s="6">
        <v>1.25</v>
      </c>
      <c r="V80" s="6">
        <v>0.17399999999999999</v>
      </c>
      <c r="W80" s="6">
        <f t="shared" si="9"/>
        <v>2.0769615572145921</v>
      </c>
      <c r="X80" s="6">
        <f t="shared" si="10"/>
        <v>0.10298729894867792</v>
      </c>
      <c r="Y80" s="6">
        <f t="shared" si="11"/>
        <v>11.847426160337553</v>
      </c>
      <c r="Z80" s="6">
        <f t="shared" si="12"/>
        <v>13.004510403026337</v>
      </c>
      <c r="AA80" s="6">
        <f t="shared" si="13"/>
        <v>2.4266492174161569</v>
      </c>
      <c r="AB80" s="25"/>
      <c r="AC80" s="25">
        <v>281</v>
      </c>
      <c r="AD80" s="25">
        <v>1374.8078274903</v>
      </c>
      <c r="AE80" s="25">
        <v>900</v>
      </c>
      <c r="AF80" s="25">
        <v>91.7</v>
      </c>
      <c r="AG80" s="25">
        <v>96.927502018425201</v>
      </c>
      <c r="AH80" s="25">
        <v>106</v>
      </c>
      <c r="AI80" s="25">
        <v>63.159479941237002</v>
      </c>
      <c r="AJ80" s="25">
        <v>2.13</v>
      </c>
      <c r="AK80" s="25">
        <v>52.4</v>
      </c>
      <c r="AL80" s="25">
        <v>18.3</v>
      </c>
      <c r="AM80" s="25">
        <v>147</v>
      </c>
      <c r="AN80" s="25">
        <v>22.527049681690698</v>
      </c>
      <c r="AO80" s="25">
        <v>1.81</v>
      </c>
      <c r="AP80" s="25">
        <v>0.6</v>
      </c>
      <c r="AQ80" s="25">
        <v>20.6</v>
      </c>
      <c r="AR80" s="25">
        <v>3.73</v>
      </c>
      <c r="AS80" s="25">
        <v>1.46536799117524</v>
      </c>
      <c r="AT80" s="25">
        <v>2.46</v>
      </c>
      <c r="AU80" s="25">
        <v>2.3199999999999998</v>
      </c>
      <c r="AV80" s="25">
        <v>0.79400000000000004</v>
      </c>
      <c r="AW80" s="25">
        <f t="shared" si="7"/>
        <v>9.8146128680479823</v>
      </c>
      <c r="AX80" s="25">
        <f t="shared" si="8"/>
        <v>9.2852903588593119</v>
      </c>
      <c r="AY80" s="25"/>
      <c r="AZ80" s="25"/>
    </row>
    <row r="81" spans="1:52">
      <c r="A81" s="2" t="s">
        <v>14</v>
      </c>
      <c r="B81" s="2" t="s">
        <v>65</v>
      </c>
      <c r="C81" s="2" t="s">
        <v>66</v>
      </c>
      <c r="D81" s="2" t="s">
        <v>20</v>
      </c>
      <c r="E81" s="2" t="s">
        <v>144</v>
      </c>
      <c r="F81" s="2" t="s">
        <v>488</v>
      </c>
      <c r="G81" s="5" t="s">
        <v>145</v>
      </c>
      <c r="H81" s="6">
        <v>2.93542074363992</v>
      </c>
      <c r="X81" s="6">
        <f t="shared" si="10"/>
        <v>0.2</v>
      </c>
      <c r="AB81" s="25">
        <v>9.1731898238747597E-2</v>
      </c>
      <c r="AC81" s="25">
        <v>149</v>
      </c>
      <c r="AD81" s="25">
        <v>17</v>
      </c>
      <c r="AE81" s="25">
        <v>18</v>
      </c>
      <c r="AF81" s="25">
        <v>33</v>
      </c>
      <c r="AG81" s="25">
        <v>22</v>
      </c>
      <c r="AH81" s="25">
        <v>108</v>
      </c>
      <c r="AI81" s="25" t="s">
        <v>760</v>
      </c>
      <c r="AJ81" s="25">
        <v>36</v>
      </c>
      <c r="AK81" s="25">
        <v>117</v>
      </c>
      <c r="AL81" s="25">
        <v>47</v>
      </c>
      <c r="AM81" s="25">
        <v>363</v>
      </c>
      <c r="AN81" s="25">
        <v>40</v>
      </c>
      <c r="AO81" s="25"/>
      <c r="AP81" s="25"/>
      <c r="AQ81" s="25">
        <v>265</v>
      </c>
      <c r="AR81" s="25"/>
      <c r="AS81" s="25"/>
      <c r="AT81" s="25" t="s">
        <v>760</v>
      </c>
      <c r="AU81" s="25">
        <v>8</v>
      </c>
      <c r="AV81" s="25" t="s">
        <v>761</v>
      </c>
      <c r="AW81" s="25">
        <f t="shared" si="7"/>
        <v>0.54545454545454541</v>
      </c>
      <c r="AX81" s="25">
        <f t="shared" si="8"/>
        <v>0.81818181818181823</v>
      </c>
      <c r="AY81" s="25"/>
      <c r="AZ81" s="25"/>
    </row>
    <row r="82" spans="1:52">
      <c r="A82" s="2" t="s">
        <v>14</v>
      </c>
      <c r="B82" s="2" t="s">
        <v>65</v>
      </c>
      <c r="C82" s="2" t="s">
        <v>66</v>
      </c>
      <c r="D82" s="2" t="s">
        <v>16</v>
      </c>
      <c r="E82" s="17" t="s">
        <v>19</v>
      </c>
      <c r="F82" s="2" t="s">
        <v>488</v>
      </c>
      <c r="G82" s="5" t="s">
        <v>146</v>
      </c>
      <c r="H82" s="6">
        <v>1.5975320883600499</v>
      </c>
      <c r="I82" s="6">
        <v>10.1</v>
      </c>
      <c r="J82" s="6">
        <v>22.9</v>
      </c>
      <c r="K82" s="6">
        <v>3.04</v>
      </c>
      <c r="L82" s="6">
        <v>13.1</v>
      </c>
      <c r="M82" s="6">
        <v>2.9</v>
      </c>
      <c r="N82" s="6">
        <v>0.47</v>
      </c>
      <c r="O82" s="6">
        <v>2.8</v>
      </c>
      <c r="P82" s="6">
        <v>0.39</v>
      </c>
      <c r="Q82" s="6">
        <v>2.15</v>
      </c>
      <c r="R82" s="6">
        <v>0.38</v>
      </c>
      <c r="S82" s="6">
        <v>0.92</v>
      </c>
      <c r="T82" s="6">
        <v>0.12</v>
      </c>
      <c r="U82" s="6">
        <v>0.7</v>
      </c>
      <c r="V82" s="6">
        <v>9.0999999999999998E-2</v>
      </c>
      <c r="W82" s="6">
        <f t="shared" si="9"/>
        <v>2.2821886976572143</v>
      </c>
      <c r="X82" s="6">
        <f t="shared" si="10"/>
        <v>0.3125</v>
      </c>
      <c r="Y82" s="6">
        <f t="shared" si="11"/>
        <v>9.8016877637130797</v>
      </c>
      <c r="Z82" s="6">
        <f t="shared" si="12"/>
        <v>11.520378355821393</v>
      </c>
      <c r="AA82" s="6">
        <f t="shared" si="13"/>
        <v>2.1748872399243413</v>
      </c>
      <c r="AB82" s="25">
        <v>0.23136671624524899</v>
      </c>
      <c r="AC82" s="25">
        <v>195</v>
      </c>
      <c r="AD82" s="25">
        <v>1895</v>
      </c>
      <c r="AE82" s="25">
        <v>1698</v>
      </c>
      <c r="AF82" s="25">
        <v>147</v>
      </c>
      <c r="AG82" s="25">
        <v>183</v>
      </c>
      <c r="AH82" s="25">
        <v>110</v>
      </c>
      <c r="AI82" s="25" t="s">
        <v>772</v>
      </c>
      <c r="AJ82" s="25">
        <v>10</v>
      </c>
      <c r="AK82" s="25">
        <v>22.4</v>
      </c>
      <c r="AL82" s="25">
        <v>15</v>
      </c>
      <c r="AM82" s="25">
        <v>102</v>
      </c>
      <c r="AN82" s="25">
        <v>16</v>
      </c>
      <c r="AO82" s="25" t="s">
        <v>763</v>
      </c>
      <c r="AP82" s="25">
        <v>0.12</v>
      </c>
      <c r="AQ82" s="25">
        <v>23</v>
      </c>
      <c r="AR82" s="25">
        <v>1.83</v>
      </c>
      <c r="AS82" s="25">
        <v>0.63</v>
      </c>
      <c r="AT82" s="25">
        <v>13</v>
      </c>
      <c r="AU82" s="25">
        <v>5</v>
      </c>
      <c r="AV82" s="25" t="s">
        <v>778</v>
      </c>
      <c r="AW82" s="25">
        <f t="shared" si="7"/>
        <v>11.551020408163266</v>
      </c>
      <c r="AX82" s="25">
        <f t="shared" si="8"/>
        <v>9.278688524590164</v>
      </c>
      <c r="AY82" s="25"/>
      <c r="AZ82" s="25"/>
    </row>
    <row r="83" spans="1:52">
      <c r="A83" s="2" t="s">
        <v>14</v>
      </c>
      <c r="B83" s="2" t="s">
        <v>65</v>
      </c>
      <c r="C83" s="2" t="s">
        <v>66</v>
      </c>
      <c r="D83" s="2" t="s">
        <v>22</v>
      </c>
      <c r="E83" s="6" t="s">
        <v>23</v>
      </c>
      <c r="F83" s="6" t="s">
        <v>779</v>
      </c>
      <c r="G83" s="22" t="s">
        <v>780</v>
      </c>
      <c r="H83" s="22"/>
      <c r="I83" s="6">
        <v>17.3</v>
      </c>
      <c r="J83" s="6">
        <v>39.4</v>
      </c>
      <c r="K83" s="6">
        <v>5.23</v>
      </c>
      <c r="L83" s="6">
        <v>23.4</v>
      </c>
      <c r="M83" s="6">
        <v>5.21</v>
      </c>
      <c r="N83" s="6">
        <v>1.89</v>
      </c>
      <c r="O83" s="6">
        <v>5.08</v>
      </c>
      <c r="P83" s="6">
        <v>0.72</v>
      </c>
      <c r="Q83" s="6">
        <v>3.99</v>
      </c>
      <c r="R83" s="6">
        <v>0.72</v>
      </c>
      <c r="S83" s="6">
        <v>1.72</v>
      </c>
      <c r="T83" s="6">
        <v>0.22</v>
      </c>
      <c r="U83" s="6">
        <v>1.37</v>
      </c>
      <c r="V83" s="6">
        <v>0.19</v>
      </c>
      <c r="W83" s="6">
        <f t="shared" si="9"/>
        <v>0</v>
      </c>
      <c r="X83" s="6">
        <f t="shared" si="10"/>
        <v>9.5977011494252876E-2</v>
      </c>
      <c r="Y83" s="6">
        <f t="shared" si="11"/>
        <v>8.5783362592010839</v>
      </c>
      <c r="Z83" s="6">
        <f t="shared" si="12"/>
        <v>9.4510326449033979</v>
      </c>
      <c r="AA83" s="6">
        <f t="shared" si="13"/>
        <v>2.0735845542084763</v>
      </c>
      <c r="AB83" s="25"/>
      <c r="AC83" s="25"/>
      <c r="AD83" s="25">
        <v>775</v>
      </c>
      <c r="AE83" s="25">
        <v>497</v>
      </c>
      <c r="AF83" s="25">
        <v>70.7</v>
      </c>
      <c r="AG83" s="25">
        <v>279</v>
      </c>
      <c r="AH83" s="25">
        <v>89.3</v>
      </c>
      <c r="AI83" s="25"/>
      <c r="AJ83" s="25">
        <v>2.2799999999999998</v>
      </c>
      <c r="AK83" s="25">
        <v>39</v>
      </c>
      <c r="AL83" s="25">
        <v>18.2</v>
      </c>
      <c r="AM83" s="25">
        <v>130</v>
      </c>
      <c r="AN83" s="25">
        <v>17.399999999999999</v>
      </c>
      <c r="AO83" s="25">
        <v>0.82</v>
      </c>
      <c r="AP83" s="25">
        <v>7.2999999999999995E-2</v>
      </c>
      <c r="AQ83" s="25"/>
      <c r="AR83" s="25">
        <v>3.49</v>
      </c>
      <c r="AS83" s="25">
        <v>1.1499999999999999</v>
      </c>
      <c r="AT83" s="25">
        <v>5.95</v>
      </c>
      <c r="AU83" s="25">
        <v>1.67</v>
      </c>
      <c r="AV83" s="25">
        <v>0.42</v>
      </c>
      <c r="AW83" s="25">
        <f t="shared" si="7"/>
        <v>7.0297029702970297</v>
      </c>
      <c r="AX83" s="25">
        <f t="shared" si="8"/>
        <v>1.7813620071684588</v>
      </c>
      <c r="AY83" s="25"/>
      <c r="AZ83" s="25"/>
    </row>
    <row r="84" spans="1:52">
      <c r="A84" s="2" t="s">
        <v>14</v>
      </c>
      <c r="B84" s="2" t="s">
        <v>65</v>
      </c>
      <c r="C84" s="2" t="s">
        <v>66</v>
      </c>
      <c r="D84" s="2" t="s">
        <v>22</v>
      </c>
      <c r="E84" s="6" t="s">
        <v>17</v>
      </c>
      <c r="F84" s="6" t="s">
        <v>779</v>
      </c>
      <c r="G84" s="22" t="s">
        <v>781</v>
      </c>
      <c r="H84" s="22"/>
      <c r="I84" s="6">
        <v>4.84</v>
      </c>
      <c r="J84" s="6">
        <v>12</v>
      </c>
      <c r="K84" s="6">
        <v>1.8</v>
      </c>
      <c r="L84" s="6">
        <v>9.1</v>
      </c>
      <c r="M84" s="6">
        <v>2.74</v>
      </c>
      <c r="N84" s="6">
        <v>1.03</v>
      </c>
      <c r="O84" s="6">
        <v>3.78</v>
      </c>
      <c r="P84" s="6">
        <v>0.62</v>
      </c>
      <c r="Q84" s="6">
        <v>4.18</v>
      </c>
      <c r="R84" s="6">
        <v>0.85</v>
      </c>
      <c r="S84" s="6">
        <v>2.37</v>
      </c>
      <c r="T84" s="6">
        <v>0.35</v>
      </c>
      <c r="U84" s="6">
        <v>2.2200000000000002</v>
      </c>
      <c r="V84" s="6">
        <v>0.31</v>
      </c>
      <c r="W84" s="6">
        <f t="shared" si="9"/>
        <v>0</v>
      </c>
      <c r="X84" s="6">
        <f t="shared" si="10"/>
        <v>8.816120906801006E-2</v>
      </c>
      <c r="Y84" s="6">
        <f t="shared" si="11"/>
        <v>1.4810506709240885</v>
      </c>
      <c r="Z84" s="6">
        <f t="shared" si="12"/>
        <v>1.6205798285014292</v>
      </c>
      <c r="AA84" s="6">
        <f t="shared" si="13"/>
        <v>1.1030829406510825</v>
      </c>
      <c r="AB84" s="25"/>
      <c r="AC84" s="25"/>
      <c r="AD84" s="25">
        <v>73.599999999999994</v>
      </c>
      <c r="AE84" s="25">
        <v>91.3</v>
      </c>
      <c r="AF84" s="25">
        <v>57.3</v>
      </c>
      <c r="AG84" s="25">
        <v>197</v>
      </c>
      <c r="AH84" s="25">
        <v>95.4</v>
      </c>
      <c r="AI84" s="25"/>
      <c r="AJ84" s="25">
        <v>5.86</v>
      </c>
      <c r="AK84" s="25">
        <v>53.1</v>
      </c>
      <c r="AL84" s="25">
        <v>22.3</v>
      </c>
      <c r="AM84" s="25">
        <v>67.3</v>
      </c>
      <c r="AN84" s="25">
        <v>3.97</v>
      </c>
      <c r="AO84" s="25">
        <v>1.6</v>
      </c>
      <c r="AP84" s="25">
        <v>6.2E-2</v>
      </c>
      <c r="AQ84" s="25"/>
      <c r="AR84" s="25">
        <v>1.93</v>
      </c>
      <c r="AS84" s="25">
        <v>0.28999999999999998</v>
      </c>
      <c r="AT84" s="25">
        <v>5.21</v>
      </c>
      <c r="AU84" s="25">
        <v>0.35</v>
      </c>
      <c r="AV84" s="25">
        <v>0.15</v>
      </c>
      <c r="AW84" s="25">
        <f t="shared" si="7"/>
        <v>1.593368237347295</v>
      </c>
      <c r="AX84" s="25">
        <f t="shared" si="8"/>
        <v>0.46345177664974618</v>
      </c>
      <c r="AY84" s="25"/>
      <c r="AZ84" s="25"/>
    </row>
    <row r="85" spans="1:52">
      <c r="A85" s="2" t="s">
        <v>14</v>
      </c>
      <c r="B85" s="2" t="s">
        <v>65</v>
      </c>
      <c r="C85" s="2" t="s">
        <v>66</v>
      </c>
      <c r="D85" s="2" t="s">
        <v>20</v>
      </c>
      <c r="E85" s="2" t="s">
        <v>21</v>
      </c>
      <c r="F85" s="2" t="s">
        <v>67</v>
      </c>
      <c r="G85" s="5" t="s">
        <v>147</v>
      </c>
      <c r="H85" s="6">
        <v>6.3572593378717697</v>
      </c>
      <c r="I85" s="6">
        <v>11</v>
      </c>
      <c r="J85" s="6">
        <v>26</v>
      </c>
      <c r="K85" s="6">
        <v>3.55</v>
      </c>
      <c r="L85" s="6">
        <v>16</v>
      </c>
      <c r="M85" s="6">
        <v>4.01</v>
      </c>
      <c r="N85" s="6">
        <v>1.72358860524057</v>
      </c>
      <c r="O85" s="6">
        <v>4.3437595662967796</v>
      </c>
      <c r="P85" s="6">
        <v>0.65200000000000002</v>
      </c>
      <c r="Q85" s="6">
        <v>3.34</v>
      </c>
      <c r="R85" s="6">
        <v>0.65</v>
      </c>
      <c r="S85" s="6">
        <v>1.74</v>
      </c>
      <c r="T85" s="6">
        <v>0.216</v>
      </c>
      <c r="U85" s="6">
        <v>1.25</v>
      </c>
      <c r="V85" s="6">
        <v>0.18099999999999999</v>
      </c>
      <c r="W85" s="6">
        <f t="shared" si="9"/>
        <v>5.0858074702974161</v>
      </c>
      <c r="X85" s="6">
        <f t="shared" si="10"/>
        <v>7.6330253501486686E-2</v>
      </c>
      <c r="Y85" s="6">
        <f t="shared" si="11"/>
        <v>5.978059071729958</v>
      </c>
      <c r="Z85" s="6">
        <f t="shared" si="12"/>
        <v>6.3081334359046091</v>
      </c>
      <c r="AA85" s="6">
        <f t="shared" si="13"/>
        <v>1.713017035470396</v>
      </c>
      <c r="AB85" s="25"/>
      <c r="AC85" s="25">
        <v>422</v>
      </c>
      <c r="AD85" s="25">
        <v>12.4176190870092</v>
      </c>
      <c r="AE85" s="25">
        <v>14.9</v>
      </c>
      <c r="AF85" s="25">
        <v>61.7</v>
      </c>
      <c r="AG85" s="25">
        <v>71.462003760857101</v>
      </c>
      <c r="AH85" s="25">
        <v>142</v>
      </c>
      <c r="AI85" s="25">
        <v>3.5394322422514999</v>
      </c>
      <c r="AJ85" s="25">
        <v>8.16</v>
      </c>
      <c r="AK85" s="25">
        <v>457</v>
      </c>
      <c r="AL85" s="25">
        <v>17</v>
      </c>
      <c r="AM85" s="25">
        <v>227</v>
      </c>
      <c r="AN85" s="25">
        <v>32.097364905938399</v>
      </c>
      <c r="AO85" s="25">
        <v>0.52300000000000002</v>
      </c>
      <c r="AP85" s="25">
        <v>0.85299999999999998</v>
      </c>
      <c r="AQ85" s="25">
        <v>378</v>
      </c>
      <c r="AR85" s="25">
        <v>5.0199999999999996</v>
      </c>
      <c r="AS85" s="25">
        <v>1.9588857084104201</v>
      </c>
      <c r="AT85" s="25">
        <v>1.86</v>
      </c>
      <c r="AU85" s="25">
        <v>2.4500000000000002</v>
      </c>
      <c r="AV85" s="25">
        <v>0.89500000000000002</v>
      </c>
      <c r="AW85" s="25">
        <f t="shared" si="7"/>
        <v>0.24149108589951376</v>
      </c>
      <c r="AX85" s="25">
        <f t="shared" si="8"/>
        <v>0.20850240989410079</v>
      </c>
      <c r="AY85" s="25"/>
      <c r="AZ85" s="25"/>
    </row>
    <row r="86" spans="1:52">
      <c r="A86" s="2" t="s">
        <v>14</v>
      </c>
      <c r="B86" s="2" t="s">
        <v>15</v>
      </c>
      <c r="C86" s="2" t="s">
        <v>1</v>
      </c>
      <c r="D86" s="2" t="s">
        <v>22</v>
      </c>
      <c r="E86" s="17" t="s">
        <v>129</v>
      </c>
      <c r="F86" s="2" t="s">
        <v>486</v>
      </c>
      <c r="G86" s="2" t="s">
        <v>130</v>
      </c>
      <c r="H86" s="6">
        <v>5.0787935594291103</v>
      </c>
      <c r="I86" s="6">
        <v>10.7</v>
      </c>
      <c r="J86" s="6">
        <v>25</v>
      </c>
      <c r="K86" s="6">
        <v>3.52</v>
      </c>
      <c r="L86" s="6">
        <v>16.2</v>
      </c>
      <c r="M86" s="6">
        <v>4.03</v>
      </c>
      <c r="N86" s="6">
        <v>1.31</v>
      </c>
      <c r="O86" s="6">
        <v>4.33</v>
      </c>
      <c r="P86" s="6">
        <v>0.61</v>
      </c>
      <c r="Q86" s="6">
        <v>3.33</v>
      </c>
      <c r="R86" s="6">
        <v>0.56999999999999995</v>
      </c>
      <c r="S86" s="6">
        <v>1.41</v>
      </c>
      <c r="T86" s="6">
        <v>0.18</v>
      </c>
      <c r="U86" s="6">
        <v>1.02</v>
      </c>
      <c r="V86" s="6">
        <v>0.14000000000000001</v>
      </c>
      <c r="W86" s="6">
        <f t="shared" si="9"/>
        <v>4.9792093719893238</v>
      </c>
      <c r="X86" s="6">
        <f t="shared" si="10"/>
        <v>0.10086206896551723</v>
      </c>
      <c r="Y86" s="6">
        <f t="shared" si="11"/>
        <v>7.1262513444196243</v>
      </c>
      <c r="Z86" s="6">
        <f t="shared" si="12"/>
        <v>7.9330922242314639</v>
      </c>
      <c r="AA86" s="6">
        <f t="shared" si="13"/>
        <v>1.6580289181350836</v>
      </c>
      <c r="AB86" s="25">
        <v>1.43486240805009</v>
      </c>
      <c r="AC86" s="25" t="s">
        <v>762</v>
      </c>
      <c r="AD86" s="25">
        <v>34.1</v>
      </c>
      <c r="AE86" s="25">
        <v>38.200000000000003</v>
      </c>
      <c r="AF86" s="25">
        <v>87.9</v>
      </c>
      <c r="AG86" s="25">
        <v>53.6</v>
      </c>
      <c r="AH86" s="25">
        <v>128</v>
      </c>
      <c r="AI86" s="25" t="s">
        <v>762</v>
      </c>
      <c r="AJ86" s="25">
        <v>16.2</v>
      </c>
      <c r="AK86" s="25">
        <v>70.2</v>
      </c>
      <c r="AL86" s="25">
        <v>14.4</v>
      </c>
      <c r="AM86" s="25">
        <v>92.5</v>
      </c>
      <c r="AN86" s="25">
        <v>11.6</v>
      </c>
      <c r="AO86" s="25">
        <v>0.69</v>
      </c>
      <c r="AP86" s="25">
        <v>0.14000000000000001</v>
      </c>
      <c r="AQ86" s="25" t="s">
        <v>762</v>
      </c>
      <c r="AR86" s="25">
        <v>2.71</v>
      </c>
      <c r="AS86" s="25">
        <v>0.77</v>
      </c>
      <c r="AT86" s="25">
        <v>7.89</v>
      </c>
      <c r="AU86" s="25">
        <v>1.17</v>
      </c>
      <c r="AV86" s="25">
        <v>0.37</v>
      </c>
      <c r="AW86" s="25">
        <f t="shared" si="7"/>
        <v>0.43458475540386804</v>
      </c>
      <c r="AX86" s="25">
        <f t="shared" si="8"/>
        <v>0.71268656716417911</v>
      </c>
      <c r="AY86" s="25"/>
      <c r="AZ86" s="25"/>
    </row>
    <row r="87" spans="1:52">
      <c r="A87" s="2" t="s">
        <v>14</v>
      </c>
      <c r="B87" s="2" t="s">
        <v>15</v>
      </c>
      <c r="C87" s="2" t="s">
        <v>1</v>
      </c>
      <c r="D87" s="2" t="s">
        <v>62</v>
      </c>
      <c r="E87" s="17" t="s">
        <v>19</v>
      </c>
      <c r="F87" s="2" t="s">
        <v>487</v>
      </c>
      <c r="G87" s="5" t="s">
        <v>131</v>
      </c>
      <c r="H87" s="6">
        <v>0.70756465231620702</v>
      </c>
      <c r="I87" s="6">
        <v>4.1399999999999997</v>
      </c>
      <c r="J87" s="6">
        <v>9.31</v>
      </c>
      <c r="K87" s="6">
        <v>1.22</v>
      </c>
      <c r="L87" s="6">
        <v>5.26</v>
      </c>
      <c r="M87" s="6">
        <v>1.1599999999999999</v>
      </c>
      <c r="N87" s="6">
        <v>0.39</v>
      </c>
      <c r="O87" s="6">
        <v>1.18</v>
      </c>
      <c r="P87" s="6">
        <v>0.16</v>
      </c>
      <c r="Q87" s="6">
        <v>0.89</v>
      </c>
      <c r="R87" s="6">
        <v>0.16</v>
      </c>
      <c r="S87" s="6">
        <v>0.41</v>
      </c>
      <c r="T87" s="6">
        <v>0.05</v>
      </c>
      <c r="U87" s="6">
        <v>0.35</v>
      </c>
      <c r="V87" s="6">
        <v>4.2000000000000003E-2</v>
      </c>
      <c r="W87" s="6">
        <f t="shared" si="9"/>
        <v>2.0216132923320203</v>
      </c>
      <c r="X87" s="6">
        <f t="shared" si="10"/>
        <v>0.10411622276029056</v>
      </c>
      <c r="Y87" s="6">
        <f t="shared" si="11"/>
        <v>8.0354430379746837</v>
      </c>
      <c r="Z87" s="6">
        <f t="shared" si="12"/>
        <v>10.231464737793852</v>
      </c>
      <c r="AA87" s="6">
        <f t="shared" si="13"/>
        <v>2.2287210824967265</v>
      </c>
      <c r="AB87" s="25">
        <v>0.21339251419060201</v>
      </c>
      <c r="AC87" s="25" t="s">
        <v>762</v>
      </c>
      <c r="AD87" s="25">
        <v>3190</v>
      </c>
      <c r="AE87" s="25">
        <v>2270</v>
      </c>
      <c r="AF87" s="25">
        <v>161</v>
      </c>
      <c r="AG87" s="25">
        <v>323</v>
      </c>
      <c r="AH87" s="25">
        <v>59.2</v>
      </c>
      <c r="AI87" s="25" t="s">
        <v>762</v>
      </c>
      <c r="AJ87" s="25">
        <v>3.75</v>
      </c>
      <c r="AK87" s="25">
        <v>20.6</v>
      </c>
      <c r="AL87" s="25">
        <v>4.08</v>
      </c>
      <c r="AM87" s="25">
        <v>28.2</v>
      </c>
      <c r="AN87" s="25">
        <v>4.13</v>
      </c>
      <c r="AO87" s="25" t="s">
        <v>763</v>
      </c>
      <c r="AP87" s="25">
        <v>0.17</v>
      </c>
      <c r="AQ87" s="25" t="s">
        <v>762</v>
      </c>
      <c r="AR87" s="25">
        <v>0.74</v>
      </c>
      <c r="AS87" s="25">
        <v>0.28999999999999998</v>
      </c>
      <c r="AT87" s="25">
        <v>2.39</v>
      </c>
      <c r="AU87" s="25">
        <v>0.43</v>
      </c>
      <c r="AV87" s="25">
        <v>0.13</v>
      </c>
      <c r="AW87" s="25">
        <f t="shared" si="7"/>
        <v>14.099378881987578</v>
      </c>
      <c r="AX87" s="25">
        <f t="shared" si="8"/>
        <v>7.0278637770897836</v>
      </c>
      <c r="AY87" s="25"/>
      <c r="AZ87" s="25"/>
    </row>
    <row r="89" spans="1:52">
      <c r="A89" s="2"/>
      <c r="B89" s="2"/>
      <c r="C89" s="2"/>
      <c r="D89" s="2"/>
      <c r="E89" s="17"/>
      <c r="F89" s="2"/>
      <c r="G89" s="5"/>
      <c r="H89" s="5"/>
    </row>
    <row r="211" spans="24:27">
      <c r="X211" s="6" t="s">
        <v>782</v>
      </c>
      <c r="Y211" s="6" t="s">
        <v>783</v>
      </c>
      <c r="AA211" s="6" t="s">
        <v>784</v>
      </c>
    </row>
  </sheetData>
  <autoFilter ref="A2:AZ214" xr:uid="{00000000-0009-0000-0000-000000000000}">
    <sortState xmlns:xlrd2="http://schemas.microsoft.com/office/spreadsheetml/2017/richdata2" ref="A3:AZ211">
      <sortCondition ref="G2:G214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B8C95-BA06-4DE2-821A-E18959F5C880}">
  <dimension ref="A1:AG78"/>
  <sheetViews>
    <sheetView zoomScale="90" zoomScaleNormal="90" workbookViewId="0">
      <pane ySplit="1080" activePane="bottomLeft"/>
      <selection activeCell="F1" sqref="F1:F1048576"/>
      <selection pane="bottomLeft" activeCell="AD71" sqref="AD71"/>
    </sheetView>
  </sheetViews>
  <sheetFormatPr defaultColWidth="8.88671875" defaultRowHeight="14.4"/>
  <cols>
    <col min="1" max="1" width="29.44140625" style="2" customWidth="1"/>
    <col min="2" max="2" width="45.109375" style="2" customWidth="1"/>
    <col min="3" max="3" width="25.5546875" style="2" customWidth="1"/>
    <col min="4" max="4" width="24.33203125" style="2" customWidth="1"/>
    <col min="5" max="5" width="14.5546875" style="2" customWidth="1"/>
    <col min="6" max="8" width="9" style="2" bestFit="1" customWidth="1"/>
    <col min="9" max="10" width="9" style="2" customWidth="1"/>
    <col min="11" max="21" width="9" style="2" bestFit="1" customWidth="1"/>
    <col min="22" max="22" width="11" style="2" customWidth="1"/>
    <col min="23" max="23" width="12" style="2" customWidth="1"/>
    <col min="24" max="24" width="9.5546875" style="2" customWidth="1"/>
    <col min="25" max="25" width="8.88671875" style="2" customWidth="1"/>
    <col min="26" max="16384" width="8.88671875" style="2"/>
  </cols>
  <sheetData>
    <row r="1" spans="1:33">
      <c r="A1" s="12" t="s">
        <v>609</v>
      </c>
      <c r="F1" s="27"/>
      <c r="G1" s="27"/>
      <c r="H1" s="27"/>
      <c r="I1" s="27"/>
      <c r="J1" s="27"/>
      <c r="K1" s="27"/>
      <c r="L1" s="27"/>
      <c r="M1" s="27"/>
      <c r="O1" s="27"/>
      <c r="P1" s="27"/>
      <c r="Q1" s="27"/>
      <c r="R1" s="27"/>
      <c r="V1" s="27"/>
      <c r="W1" s="27"/>
      <c r="X1" s="27"/>
      <c r="Y1" s="27"/>
      <c r="Z1" s="27"/>
      <c r="AA1" s="27"/>
      <c r="AB1" s="31"/>
      <c r="AC1" s="31"/>
      <c r="AD1" s="31"/>
      <c r="AE1" s="31"/>
      <c r="AF1" s="31"/>
      <c r="AG1" s="31"/>
    </row>
    <row r="2" spans="1:33" s="10" customFormat="1" ht="16.2">
      <c r="A2" s="10" t="s">
        <v>0</v>
      </c>
      <c r="B2" s="15" t="s">
        <v>610</v>
      </c>
      <c r="C2" s="10" t="s">
        <v>611</v>
      </c>
      <c r="D2" s="10" t="s">
        <v>612</v>
      </c>
      <c r="E2" s="16" t="s">
        <v>5</v>
      </c>
      <c r="F2" s="10" t="s">
        <v>552</v>
      </c>
      <c r="G2" s="10" t="s">
        <v>553</v>
      </c>
      <c r="H2" s="10" t="s">
        <v>554</v>
      </c>
      <c r="I2" s="10" t="s">
        <v>560</v>
      </c>
      <c r="J2" s="10" t="s">
        <v>848</v>
      </c>
      <c r="K2" s="10" t="s">
        <v>6</v>
      </c>
      <c r="L2" s="10" t="s">
        <v>7</v>
      </c>
      <c r="M2" s="10" t="s">
        <v>8</v>
      </c>
      <c r="N2" s="10" t="s">
        <v>859</v>
      </c>
      <c r="O2" s="10" t="s">
        <v>555</v>
      </c>
      <c r="P2" s="10" t="s">
        <v>556</v>
      </c>
      <c r="Q2" s="10" t="s">
        <v>858</v>
      </c>
      <c r="R2" s="10" t="s">
        <v>9</v>
      </c>
      <c r="S2" s="28" t="s">
        <v>851</v>
      </c>
      <c r="T2" s="28" t="s">
        <v>852</v>
      </c>
      <c r="U2" s="10" t="s">
        <v>860</v>
      </c>
      <c r="V2" s="10" t="s">
        <v>10</v>
      </c>
      <c r="W2" s="10" t="s">
        <v>11</v>
      </c>
      <c r="X2" s="10" t="s">
        <v>12</v>
      </c>
      <c r="Y2" s="10" t="s">
        <v>558</v>
      </c>
      <c r="Z2" s="10" t="s">
        <v>559</v>
      </c>
      <c r="AA2" s="10" t="s">
        <v>13</v>
      </c>
    </row>
    <row r="3" spans="1:33">
      <c r="A3" s="2" t="s">
        <v>613</v>
      </c>
      <c r="B3" s="2" t="s">
        <v>655</v>
      </c>
      <c r="C3" s="2" t="s">
        <v>861</v>
      </c>
      <c r="D3" s="17" t="s">
        <v>657</v>
      </c>
      <c r="E3" s="2" t="s">
        <v>658</v>
      </c>
      <c r="F3" s="6">
        <v>39.22</v>
      </c>
      <c r="G3" s="6">
        <v>7.39</v>
      </c>
      <c r="H3" s="6">
        <v>2.44</v>
      </c>
      <c r="I3" s="6">
        <v>2.69</v>
      </c>
      <c r="J3" s="6">
        <v>13.52</v>
      </c>
      <c r="K3" s="6">
        <v>0.16</v>
      </c>
      <c r="L3" s="6">
        <v>15.71</v>
      </c>
      <c r="M3" s="6">
        <v>6.57</v>
      </c>
      <c r="N3" s="6">
        <v>0.13</v>
      </c>
      <c r="O3" s="6">
        <v>0.42</v>
      </c>
      <c r="P3" s="6">
        <v>0.23</v>
      </c>
      <c r="Q3" s="6"/>
      <c r="R3" s="6">
        <v>0.54</v>
      </c>
      <c r="S3" s="6"/>
      <c r="T3" s="6">
        <v>6.45</v>
      </c>
      <c r="U3" s="6"/>
      <c r="V3" s="6">
        <v>8.5000000000000006E-2</v>
      </c>
      <c r="W3" s="6">
        <v>1.2E-2</v>
      </c>
      <c r="X3" s="6">
        <v>2.4E-2</v>
      </c>
      <c r="Y3" s="6">
        <v>0.22</v>
      </c>
      <c r="Z3" s="6">
        <v>0.05</v>
      </c>
      <c r="AA3" s="6">
        <f t="shared" ref="AA3:AA34" si="0">SUM(F3:Z3)</f>
        <v>95.86099999999999</v>
      </c>
      <c r="AB3" s="30"/>
      <c r="AC3" s="29"/>
      <c r="AD3" s="29"/>
      <c r="AE3" s="29"/>
      <c r="AF3" s="29"/>
      <c r="AG3" s="29"/>
    </row>
    <row r="4" spans="1:33">
      <c r="A4" s="2" t="s">
        <v>613</v>
      </c>
      <c r="B4" s="2" t="s">
        <v>632</v>
      </c>
      <c r="C4" s="2" t="s">
        <v>804</v>
      </c>
      <c r="D4" s="2" t="s">
        <v>618</v>
      </c>
      <c r="E4" s="5" t="s">
        <v>633</v>
      </c>
      <c r="F4" s="6">
        <v>43.67</v>
      </c>
      <c r="G4" s="6">
        <v>7.85</v>
      </c>
      <c r="H4" s="6">
        <v>2.42</v>
      </c>
      <c r="I4" s="6">
        <v>1.59</v>
      </c>
      <c r="J4" s="6">
        <v>13.46</v>
      </c>
      <c r="K4" s="6">
        <v>0.24</v>
      </c>
      <c r="L4" s="6">
        <v>15.57</v>
      </c>
      <c r="M4" s="6">
        <v>8.98</v>
      </c>
      <c r="N4" s="6">
        <v>0.12</v>
      </c>
      <c r="O4" s="6">
        <v>0.06</v>
      </c>
      <c r="P4" s="6">
        <v>0.22</v>
      </c>
      <c r="Q4" s="6">
        <v>0.05</v>
      </c>
      <c r="R4" s="6"/>
      <c r="S4" s="6"/>
      <c r="T4" s="6">
        <v>5.16</v>
      </c>
      <c r="U4" s="6"/>
      <c r="V4" s="6">
        <v>7.1999999999999995E-2</v>
      </c>
      <c r="W4" s="6">
        <v>8.0000000000000002E-3</v>
      </c>
      <c r="X4" s="6">
        <v>2.1999999999999999E-2</v>
      </c>
      <c r="Y4" s="6">
        <v>0.18</v>
      </c>
      <c r="Z4" s="6">
        <v>0.06</v>
      </c>
      <c r="AA4" s="6">
        <f t="shared" si="0"/>
        <v>99.732000000000028</v>
      </c>
      <c r="AB4" s="30"/>
      <c r="AC4" s="29"/>
      <c r="AD4" s="29"/>
      <c r="AE4" s="29"/>
      <c r="AF4" s="29"/>
      <c r="AG4" s="29"/>
    </row>
    <row r="5" spans="1:33">
      <c r="A5" s="2" t="s">
        <v>613</v>
      </c>
      <c r="B5" s="2" t="s">
        <v>632</v>
      </c>
      <c r="C5" s="2" t="s">
        <v>804</v>
      </c>
      <c r="D5" s="2" t="s">
        <v>618</v>
      </c>
      <c r="E5" s="5" t="s">
        <v>634</v>
      </c>
      <c r="F5" s="6">
        <v>43.26</v>
      </c>
      <c r="G5" s="6">
        <v>6.94</v>
      </c>
      <c r="H5" s="6">
        <v>2.0699999999999998</v>
      </c>
      <c r="I5" s="6">
        <v>1.08</v>
      </c>
      <c r="J5" s="6">
        <v>13.05</v>
      </c>
      <c r="K5" s="6">
        <v>0.15</v>
      </c>
      <c r="L5" s="6">
        <v>17.77</v>
      </c>
      <c r="M5" s="6">
        <v>8.3699999999999992</v>
      </c>
      <c r="N5" s="6">
        <v>0.05</v>
      </c>
      <c r="O5" s="6">
        <v>0.02</v>
      </c>
      <c r="P5" s="6">
        <v>0.22</v>
      </c>
      <c r="Q5" s="6">
        <v>0.05</v>
      </c>
      <c r="R5" s="6">
        <v>0.3</v>
      </c>
      <c r="S5" s="6"/>
      <c r="T5" s="6">
        <v>5.86</v>
      </c>
      <c r="U5" s="6"/>
      <c r="V5" s="6">
        <v>0.11</v>
      </c>
      <c r="W5" s="6">
        <v>0.01</v>
      </c>
      <c r="X5" s="6">
        <v>1.7000000000000001E-2</v>
      </c>
      <c r="Y5" s="6">
        <v>0.21</v>
      </c>
      <c r="Z5" s="6">
        <v>0.05</v>
      </c>
      <c r="AA5" s="6">
        <f t="shared" si="0"/>
        <v>99.586999999999975</v>
      </c>
      <c r="AB5" s="30"/>
      <c r="AC5" s="29"/>
      <c r="AD5" s="29"/>
      <c r="AE5" s="29"/>
      <c r="AF5" s="29"/>
      <c r="AG5" s="29"/>
    </row>
    <row r="6" spans="1:33">
      <c r="A6" s="2" t="s">
        <v>613</v>
      </c>
      <c r="B6" s="2" t="s">
        <v>632</v>
      </c>
      <c r="C6" s="2" t="s">
        <v>804</v>
      </c>
      <c r="D6" s="2" t="s">
        <v>618</v>
      </c>
      <c r="E6" s="5" t="s">
        <v>635</v>
      </c>
      <c r="F6" s="6">
        <v>44.96</v>
      </c>
      <c r="G6" s="6">
        <v>5.7</v>
      </c>
      <c r="H6" s="6">
        <v>1.86</v>
      </c>
      <c r="I6" s="6">
        <v>1.7</v>
      </c>
      <c r="J6" s="6">
        <v>11.45</v>
      </c>
      <c r="K6" s="6">
        <v>0.14000000000000001</v>
      </c>
      <c r="L6" s="6">
        <v>18.079999999999998</v>
      </c>
      <c r="M6" s="6">
        <v>8.8800000000000008</v>
      </c>
      <c r="N6" s="6">
        <v>0.05</v>
      </c>
      <c r="O6" s="6">
        <v>0.03</v>
      </c>
      <c r="P6" s="6">
        <v>0.15</v>
      </c>
      <c r="Q6" s="6">
        <v>0.06</v>
      </c>
      <c r="R6" s="6">
        <v>0.22</v>
      </c>
      <c r="S6" s="6"/>
      <c r="T6" s="6">
        <v>5.76</v>
      </c>
      <c r="U6" s="6"/>
      <c r="V6" s="6">
        <v>0.12</v>
      </c>
      <c r="W6" s="6">
        <v>8.9999999999999993E-3</v>
      </c>
      <c r="X6" s="6">
        <v>1.0999999999999999E-2</v>
      </c>
      <c r="Y6" s="6">
        <v>0.28000000000000003</v>
      </c>
      <c r="Z6" s="6">
        <v>0.05</v>
      </c>
      <c r="AA6" s="6">
        <f t="shared" si="0"/>
        <v>99.51</v>
      </c>
      <c r="AB6" s="30"/>
      <c r="AC6" s="29"/>
      <c r="AD6" s="29"/>
      <c r="AE6" s="29"/>
      <c r="AF6" s="29"/>
      <c r="AG6" s="29"/>
    </row>
    <row r="7" spans="1:33">
      <c r="A7" s="2" t="s">
        <v>613</v>
      </c>
      <c r="B7" s="2" t="s">
        <v>632</v>
      </c>
      <c r="C7" s="2" t="s">
        <v>804</v>
      </c>
      <c r="D7" s="2" t="s">
        <v>618</v>
      </c>
      <c r="E7" s="5" t="s">
        <v>636</v>
      </c>
      <c r="F7" s="6">
        <v>43.38</v>
      </c>
      <c r="G7" s="6">
        <v>6.92</v>
      </c>
      <c r="H7" s="6">
        <v>2.1</v>
      </c>
      <c r="I7" s="6">
        <v>2.08</v>
      </c>
      <c r="J7" s="6">
        <v>13.77</v>
      </c>
      <c r="K7" s="6">
        <v>0.2</v>
      </c>
      <c r="L7" s="6">
        <v>14.8</v>
      </c>
      <c r="M7" s="6">
        <v>9.82</v>
      </c>
      <c r="N7" s="6">
        <v>0.13</v>
      </c>
      <c r="O7" s="6">
        <v>0.04</v>
      </c>
      <c r="P7" s="6">
        <v>0.22</v>
      </c>
      <c r="Q7" s="6">
        <v>0.05</v>
      </c>
      <c r="R7" s="6">
        <v>0.04</v>
      </c>
      <c r="S7" s="6"/>
      <c r="T7" s="6">
        <v>5.15</v>
      </c>
      <c r="U7" s="6"/>
      <c r="V7" s="6">
        <v>0.12</v>
      </c>
      <c r="W7" s="6">
        <v>0.01</v>
      </c>
      <c r="X7" s="6">
        <v>1.6E-2</v>
      </c>
      <c r="Y7" s="6">
        <v>0.25</v>
      </c>
      <c r="Z7" s="6">
        <v>0.06</v>
      </c>
      <c r="AA7" s="6">
        <f t="shared" si="0"/>
        <v>99.15600000000002</v>
      </c>
      <c r="AB7" s="30"/>
      <c r="AC7" s="29"/>
      <c r="AD7" s="29"/>
      <c r="AE7" s="29"/>
      <c r="AF7" s="29"/>
      <c r="AG7" s="29"/>
    </row>
    <row r="8" spans="1:33">
      <c r="A8" s="2" t="s">
        <v>613</v>
      </c>
      <c r="B8" s="2" t="s">
        <v>632</v>
      </c>
      <c r="C8" s="2" t="s">
        <v>804</v>
      </c>
      <c r="D8" s="2" t="s">
        <v>618</v>
      </c>
      <c r="E8" s="5" t="s">
        <v>637</v>
      </c>
      <c r="F8" s="6">
        <v>42.72</v>
      </c>
      <c r="G8" s="6">
        <v>7.45</v>
      </c>
      <c r="H8" s="6">
        <v>2.71</v>
      </c>
      <c r="I8" s="6">
        <v>2.19</v>
      </c>
      <c r="J8" s="6">
        <v>12.22</v>
      </c>
      <c r="K8" s="6">
        <v>0.2</v>
      </c>
      <c r="L8" s="6">
        <v>14.14</v>
      </c>
      <c r="M8" s="6">
        <v>11.78</v>
      </c>
      <c r="N8" s="6">
        <v>0.27</v>
      </c>
      <c r="O8" s="6">
        <v>0.13</v>
      </c>
      <c r="P8" s="6">
        <v>0.28000000000000003</v>
      </c>
      <c r="Q8" s="6">
        <v>7.0000000000000007E-2</v>
      </c>
      <c r="R8" s="6">
        <v>7.0000000000000007E-2</v>
      </c>
      <c r="S8" s="6"/>
      <c r="T8" s="6">
        <v>4.58</v>
      </c>
      <c r="U8" s="6"/>
      <c r="V8" s="6">
        <v>3.2000000000000001E-2</v>
      </c>
      <c r="W8" s="6">
        <v>7.0000000000000001E-3</v>
      </c>
      <c r="X8" s="6">
        <v>0.02</v>
      </c>
      <c r="Y8" s="6">
        <v>0.1</v>
      </c>
      <c r="Z8" s="6">
        <v>0.06</v>
      </c>
      <c r="AA8" s="6">
        <f t="shared" si="0"/>
        <v>99.028999999999982</v>
      </c>
      <c r="AB8" s="30"/>
      <c r="AC8" s="29"/>
      <c r="AD8" s="29"/>
      <c r="AE8" s="29"/>
      <c r="AF8" s="29"/>
      <c r="AG8" s="29"/>
    </row>
    <row r="9" spans="1:33">
      <c r="A9" s="2" t="s">
        <v>613</v>
      </c>
      <c r="B9" s="2" t="s">
        <v>632</v>
      </c>
      <c r="C9" s="2" t="s">
        <v>804</v>
      </c>
      <c r="D9" s="2" t="s">
        <v>618</v>
      </c>
      <c r="E9" s="5" t="s">
        <v>638</v>
      </c>
      <c r="F9" s="6">
        <v>43.54</v>
      </c>
      <c r="G9" s="6">
        <v>6.71</v>
      </c>
      <c r="H9" s="6">
        <v>2.2200000000000002</v>
      </c>
      <c r="I9" s="6">
        <v>1.81</v>
      </c>
      <c r="J9" s="6">
        <v>11.6</v>
      </c>
      <c r="K9" s="6">
        <v>0.19</v>
      </c>
      <c r="L9" s="6">
        <v>17.62</v>
      </c>
      <c r="M9" s="6">
        <v>9.02</v>
      </c>
      <c r="N9" s="6">
        <v>0.08</v>
      </c>
      <c r="O9" s="6">
        <v>0.03</v>
      </c>
      <c r="P9" s="6">
        <v>0.24</v>
      </c>
      <c r="Q9" s="6">
        <v>0.03</v>
      </c>
      <c r="R9" s="6">
        <v>0.03</v>
      </c>
      <c r="S9" s="6"/>
      <c r="T9" s="6">
        <v>6</v>
      </c>
      <c r="U9" s="6"/>
      <c r="V9" s="6">
        <v>0.08</v>
      </c>
      <c r="W9" s="6">
        <v>8.9999999999999993E-3</v>
      </c>
      <c r="X9" s="6">
        <v>0.02</v>
      </c>
      <c r="Y9" s="6">
        <v>0.17</v>
      </c>
      <c r="Z9" s="6">
        <v>0.05</v>
      </c>
      <c r="AA9" s="6">
        <f t="shared" si="0"/>
        <v>99.448999999999984</v>
      </c>
      <c r="AB9" s="30"/>
      <c r="AC9" s="29"/>
      <c r="AD9" s="29"/>
      <c r="AE9" s="29"/>
      <c r="AF9" s="29"/>
      <c r="AG9" s="29"/>
    </row>
    <row r="10" spans="1:33">
      <c r="A10" s="2" t="s">
        <v>613</v>
      </c>
      <c r="B10" s="2" t="s">
        <v>632</v>
      </c>
      <c r="C10" s="2" t="s">
        <v>804</v>
      </c>
      <c r="D10" s="2" t="s">
        <v>618</v>
      </c>
      <c r="E10" s="5" t="s">
        <v>639</v>
      </c>
      <c r="F10" s="6">
        <v>44.16</v>
      </c>
      <c r="G10" s="6">
        <v>4.6500000000000004</v>
      </c>
      <c r="H10" s="6">
        <v>1.28</v>
      </c>
      <c r="I10" s="6">
        <v>3.41</v>
      </c>
      <c r="J10" s="6">
        <v>10.88</v>
      </c>
      <c r="K10" s="6">
        <v>0.16</v>
      </c>
      <c r="L10" s="6">
        <v>20.61</v>
      </c>
      <c r="M10" s="6">
        <v>7.5</v>
      </c>
      <c r="N10" s="6">
        <v>0.05</v>
      </c>
      <c r="O10" s="6">
        <v>0.03</v>
      </c>
      <c r="P10" s="6">
        <v>0.11</v>
      </c>
      <c r="Q10" s="6">
        <v>0.03</v>
      </c>
      <c r="R10" s="6">
        <v>0.44</v>
      </c>
      <c r="S10" s="6"/>
      <c r="T10" s="6">
        <v>5.33</v>
      </c>
      <c r="U10" s="6"/>
      <c r="V10" s="6">
        <v>0.16</v>
      </c>
      <c r="W10" s="6">
        <v>1.2E-2</v>
      </c>
      <c r="X10" s="6">
        <v>1.0999999999999999E-2</v>
      </c>
      <c r="Y10" s="6">
        <v>0.27</v>
      </c>
      <c r="Z10" s="6">
        <v>0.05</v>
      </c>
      <c r="AA10" s="6">
        <f t="shared" si="0"/>
        <v>99.142999999999972</v>
      </c>
      <c r="AB10" s="30"/>
      <c r="AC10" s="29"/>
      <c r="AD10" s="29"/>
      <c r="AE10" s="29"/>
      <c r="AF10" s="29"/>
      <c r="AG10" s="29"/>
    </row>
    <row r="11" spans="1:33">
      <c r="A11" s="2" t="s">
        <v>613</v>
      </c>
      <c r="B11" s="2" t="s">
        <v>632</v>
      </c>
      <c r="C11" s="2" t="s">
        <v>804</v>
      </c>
      <c r="D11" s="2" t="s">
        <v>618</v>
      </c>
      <c r="E11" s="5" t="s">
        <v>643</v>
      </c>
      <c r="F11" s="6">
        <v>40.369999999999997</v>
      </c>
      <c r="G11" s="6">
        <v>5.64</v>
      </c>
      <c r="H11" s="6">
        <v>2.46</v>
      </c>
      <c r="I11" s="6">
        <v>2.9</v>
      </c>
      <c r="J11" s="6">
        <v>12.61</v>
      </c>
      <c r="K11" s="6">
        <v>0.21</v>
      </c>
      <c r="L11" s="6">
        <v>18.16</v>
      </c>
      <c r="M11" s="6">
        <v>9.24</v>
      </c>
      <c r="N11" s="6">
        <v>0.11</v>
      </c>
      <c r="O11" s="6">
        <v>0.03</v>
      </c>
      <c r="P11" s="6">
        <v>0.23</v>
      </c>
      <c r="Q11" s="6">
        <v>0.04</v>
      </c>
      <c r="R11" s="6">
        <v>0.46</v>
      </c>
      <c r="S11" s="6"/>
      <c r="T11" s="6">
        <v>5.74</v>
      </c>
      <c r="U11" s="6"/>
      <c r="V11" s="6">
        <v>9.5000000000000001E-2</v>
      </c>
      <c r="W11" s="6">
        <v>0.01</v>
      </c>
      <c r="X11" s="6">
        <v>0.02</v>
      </c>
      <c r="Y11" s="6">
        <v>0.28999999999999998</v>
      </c>
      <c r="Z11" s="6">
        <v>0.06</v>
      </c>
      <c r="AA11" s="6">
        <f t="shared" si="0"/>
        <v>98.674999999999997</v>
      </c>
      <c r="AB11" s="30"/>
      <c r="AC11" s="29"/>
      <c r="AD11" s="29"/>
      <c r="AE11" s="29"/>
      <c r="AF11" s="29"/>
      <c r="AG11" s="29"/>
    </row>
    <row r="12" spans="1:33">
      <c r="A12" s="2" t="s">
        <v>613</v>
      </c>
      <c r="B12" s="2" t="s">
        <v>632</v>
      </c>
      <c r="C12" s="2" t="s">
        <v>804</v>
      </c>
      <c r="D12" s="2" t="s">
        <v>618</v>
      </c>
      <c r="E12" s="5" t="s">
        <v>644</v>
      </c>
      <c r="F12" s="6">
        <v>45.1</v>
      </c>
      <c r="G12" s="6">
        <v>5.42</v>
      </c>
      <c r="H12" s="6">
        <v>1.88</v>
      </c>
      <c r="I12" s="6">
        <v>2.2999999999999998</v>
      </c>
      <c r="J12" s="6">
        <v>9.44</v>
      </c>
      <c r="K12" s="6">
        <v>0.16</v>
      </c>
      <c r="L12" s="6">
        <v>17.3</v>
      </c>
      <c r="M12" s="6">
        <v>12.16</v>
      </c>
      <c r="N12" s="6">
        <v>0.12</v>
      </c>
      <c r="O12" s="6">
        <v>0.04</v>
      </c>
      <c r="P12" s="6">
        <v>0.15</v>
      </c>
      <c r="Q12" s="6">
        <v>0.05</v>
      </c>
      <c r="R12" s="6">
        <v>7.0000000000000007E-2</v>
      </c>
      <c r="S12" s="6"/>
      <c r="T12" s="6">
        <v>4.83</v>
      </c>
      <c r="U12" s="6"/>
      <c r="V12" s="6">
        <v>0.03</v>
      </c>
      <c r="W12" s="6">
        <v>7.0000000000000001E-3</v>
      </c>
      <c r="X12" s="6">
        <v>1.9E-2</v>
      </c>
      <c r="Y12" s="6">
        <v>0.22</v>
      </c>
      <c r="Z12" s="6">
        <v>0.05</v>
      </c>
      <c r="AA12" s="6">
        <f t="shared" si="0"/>
        <v>99.346000000000004</v>
      </c>
      <c r="AB12" s="30"/>
      <c r="AC12" s="29"/>
      <c r="AD12" s="29"/>
      <c r="AE12" s="29"/>
      <c r="AF12" s="29"/>
      <c r="AG12" s="29"/>
    </row>
    <row r="13" spans="1:33">
      <c r="A13" s="2" t="s">
        <v>613</v>
      </c>
      <c r="B13" s="2" t="s">
        <v>632</v>
      </c>
      <c r="C13" s="2" t="s">
        <v>804</v>
      </c>
      <c r="D13" s="2" t="s">
        <v>618</v>
      </c>
      <c r="E13" s="5" t="s">
        <v>645</v>
      </c>
      <c r="F13" s="6">
        <v>44.31</v>
      </c>
      <c r="G13" s="6">
        <v>6.01</v>
      </c>
      <c r="H13" s="6">
        <v>1.86</v>
      </c>
      <c r="I13" s="6">
        <v>2.12</v>
      </c>
      <c r="J13" s="6">
        <v>13.08</v>
      </c>
      <c r="K13" s="6">
        <v>0.16</v>
      </c>
      <c r="L13" s="6">
        <v>16.05</v>
      </c>
      <c r="M13" s="6">
        <v>9.4700000000000006</v>
      </c>
      <c r="N13" s="6">
        <v>0.13</v>
      </c>
      <c r="O13" s="6">
        <v>0.09</v>
      </c>
      <c r="P13" s="6">
        <v>0.2</v>
      </c>
      <c r="Q13" s="6">
        <v>7.0000000000000007E-2</v>
      </c>
      <c r="R13" s="6">
        <v>0.98</v>
      </c>
      <c r="S13" s="6"/>
      <c r="T13" s="6">
        <v>4.83</v>
      </c>
      <c r="U13" s="6"/>
      <c r="V13" s="6">
        <v>0.12</v>
      </c>
      <c r="W13" s="6">
        <v>1.2E-2</v>
      </c>
      <c r="X13" s="6">
        <v>1.4E-2</v>
      </c>
      <c r="Y13" s="6">
        <v>0.22</v>
      </c>
      <c r="Z13" s="6">
        <v>0.05</v>
      </c>
      <c r="AA13" s="6">
        <f t="shared" si="0"/>
        <v>99.775999999999982</v>
      </c>
      <c r="AB13" s="30"/>
      <c r="AC13" s="29"/>
      <c r="AD13" s="29"/>
      <c r="AE13" s="29"/>
      <c r="AF13" s="29"/>
      <c r="AG13" s="29"/>
    </row>
    <row r="14" spans="1:33">
      <c r="A14" s="2" t="s">
        <v>613</v>
      </c>
      <c r="B14" s="2" t="s">
        <v>632</v>
      </c>
      <c r="C14" s="2" t="s">
        <v>804</v>
      </c>
      <c r="D14" s="2" t="s">
        <v>618</v>
      </c>
      <c r="E14" s="5" t="s">
        <v>646</v>
      </c>
      <c r="F14" s="6">
        <v>43.64</v>
      </c>
      <c r="G14" s="6">
        <v>6.9</v>
      </c>
      <c r="H14" s="6">
        <v>2.96</v>
      </c>
      <c r="I14" s="6">
        <v>2.14</v>
      </c>
      <c r="J14" s="6">
        <v>13.75</v>
      </c>
      <c r="K14" s="6">
        <v>0.21</v>
      </c>
      <c r="L14" s="6">
        <v>14.65</v>
      </c>
      <c r="M14" s="6">
        <v>9.35</v>
      </c>
      <c r="N14" s="6">
        <v>0.11</v>
      </c>
      <c r="O14" s="6">
        <v>0.05</v>
      </c>
      <c r="P14" s="6">
        <v>0.28000000000000003</v>
      </c>
      <c r="Q14" s="6">
        <v>7.0000000000000007E-2</v>
      </c>
      <c r="R14" s="6">
        <v>0.36</v>
      </c>
      <c r="S14" s="6"/>
      <c r="T14" s="6">
        <v>5.18</v>
      </c>
      <c r="U14" s="6"/>
      <c r="V14" s="6">
        <v>0.05</v>
      </c>
      <c r="W14" s="6">
        <v>8.0000000000000002E-3</v>
      </c>
      <c r="X14" s="6">
        <v>1.7999999999999999E-2</v>
      </c>
      <c r="Y14" s="6">
        <v>0.14000000000000001</v>
      </c>
      <c r="Z14" s="6">
        <v>0.05</v>
      </c>
      <c r="AA14" s="6">
        <f t="shared" si="0"/>
        <v>99.915999999999968</v>
      </c>
      <c r="AB14" s="30"/>
      <c r="AC14" s="29"/>
      <c r="AD14" s="29"/>
      <c r="AE14" s="29"/>
      <c r="AF14" s="29"/>
      <c r="AG14" s="29"/>
    </row>
    <row r="15" spans="1:33">
      <c r="A15" s="2" t="s">
        <v>613</v>
      </c>
      <c r="B15" s="2" t="s">
        <v>632</v>
      </c>
      <c r="C15" s="2" t="s">
        <v>804</v>
      </c>
      <c r="D15" s="2" t="s">
        <v>640</v>
      </c>
      <c r="E15" s="5" t="s">
        <v>641</v>
      </c>
      <c r="F15" s="6">
        <v>39.49</v>
      </c>
      <c r="G15" s="6">
        <v>3.58</v>
      </c>
      <c r="H15" s="6">
        <v>1.1599999999999999</v>
      </c>
      <c r="I15" s="6">
        <v>4.7</v>
      </c>
      <c r="J15" s="6">
        <v>9.67</v>
      </c>
      <c r="K15" s="6">
        <v>0.18</v>
      </c>
      <c r="L15" s="6">
        <v>27.52</v>
      </c>
      <c r="M15" s="6">
        <v>3.04</v>
      </c>
      <c r="N15" s="6">
        <v>0.09</v>
      </c>
      <c r="O15" s="6">
        <v>0.04</v>
      </c>
      <c r="P15" s="6">
        <v>0.11</v>
      </c>
      <c r="Q15" s="6">
        <v>0.03</v>
      </c>
      <c r="R15" s="6">
        <v>0.18</v>
      </c>
      <c r="S15" s="6"/>
      <c r="T15" s="6">
        <v>8.94</v>
      </c>
      <c r="U15" s="6"/>
      <c r="V15" s="6">
        <v>0.19</v>
      </c>
      <c r="W15" s="6">
        <v>1.4E-2</v>
      </c>
      <c r="X15" s="6">
        <v>8.0000000000000002E-3</v>
      </c>
      <c r="Y15" s="6">
        <v>0.32</v>
      </c>
      <c r="Z15" s="6">
        <v>0.05</v>
      </c>
      <c r="AA15" s="6">
        <f t="shared" si="0"/>
        <v>99.311999999999998</v>
      </c>
      <c r="AB15" s="30"/>
      <c r="AC15" s="29"/>
      <c r="AD15" s="29"/>
      <c r="AE15" s="29"/>
      <c r="AF15" s="29"/>
      <c r="AG15" s="29"/>
    </row>
    <row r="16" spans="1:33">
      <c r="A16" s="2" t="s">
        <v>613</v>
      </c>
      <c r="B16" s="2" t="s">
        <v>632</v>
      </c>
      <c r="C16" s="2" t="s">
        <v>804</v>
      </c>
      <c r="D16" s="2" t="s">
        <v>640</v>
      </c>
      <c r="E16" s="5" t="s">
        <v>642</v>
      </c>
      <c r="F16" s="6">
        <v>42.83</v>
      </c>
      <c r="G16" s="6">
        <v>4.12</v>
      </c>
      <c r="H16" s="6">
        <v>1.31</v>
      </c>
      <c r="I16" s="6">
        <v>4.54</v>
      </c>
      <c r="J16" s="6">
        <v>9.07</v>
      </c>
      <c r="K16" s="6">
        <v>0.17</v>
      </c>
      <c r="L16" s="6">
        <v>23.15</v>
      </c>
      <c r="M16" s="6">
        <v>6.06</v>
      </c>
      <c r="N16" s="6">
        <v>0.05</v>
      </c>
      <c r="O16" s="6">
        <v>0.03</v>
      </c>
      <c r="P16" s="6">
        <v>0.12</v>
      </c>
      <c r="Q16" s="6">
        <v>0.06</v>
      </c>
      <c r="R16" s="6">
        <v>0.3</v>
      </c>
      <c r="S16" s="6"/>
      <c r="T16" s="6">
        <v>6.85</v>
      </c>
      <c r="U16" s="6"/>
      <c r="V16" s="6">
        <v>0.16</v>
      </c>
      <c r="W16" s="6">
        <v>1.2999999999999999E-2</v>
      </c>
      <c r="X16" s="6">
        <v>1.2E-2</v>
      </c>
      <c r="Y16" s="6">
        <v>0.26</v>
      </c>
      <c r="Z16" s="6">
        <v>0.04</v>
      </c>
      <c r="AA16" s="6">
        <f t="shared" si="0"/>
        <v>99.14500000000001</v>
      </c>
      <c r="AB16" s="30"/>
      <c r="AC16" s="29"/>
      <c r="AD16" s="29"/>
      <c r="AE16" s="29"/>
      <c r="AF16" s="29"/>
      <c r="AG16" s="29"/>
    </row>
    <row r="17" spans="1:33">
      <c r="A17" s="2" t="s">
        <v>613</v>
      </c>
      <c r="B17" s="2" t="s">
        <v>719</v>
      </c>
      <c r="C17" s="2" t="s">
        <v>686</v>
      </c>
      <c r="D17" s="2" t="s">
        <v>621</v>
      </c>
      <c r="E17" s="2" t="s">
        <v>720</v>
      </c>
      <c r="F17" s="6">
        <v>42.86</v>
      </c>
      <c r="G17" s="6">
        <v>5.28</v>
      </c>
      <c r="H17" s="6">
        <v>1.46</v>
      </c>
      <c r="I17" s="6"/>
      <c r="J17" s="6">
        <v>16.53</v>
      </c>
      <c r="K17" s="6">
        <v>0.20300000000000001</v>
      </c>
      <c r="L17" s="6">
        <v>16.579999999999998</v>
      </c>
      <c r="M17" s="6">
        <v>8.9499999999999993</v>
      </c>
      <c r="N17" s="6">
        <v>0.15</v>
      </c>
      <c r="O17" s="6">
        <v>0.02</v>
      </c>
      <c r="P17" s="6">
        <v>0.1</v>
      </c>
      <c r="Q17" s="6"/>
      <c r="R17" s="6">
        <v>0.02</v>
      </c>
      <c r="S17" s="6"/>
      <c r="T17" s="6"/>
      <c r="U17" s="6">
        <v>7.21</v>
      </c>
      <c r="V17" s="6"/>
      <c r="W17" s="6"/>
      <c r="X17" s="6"/>
      <c r="Y17" s="6"/>
      <c r="Z17" s="6"/>
      <c r="AA17" s="6">
        <f t="shared" si="0"/>
        <v>99.362999999999985</v>
      </c>
      <c r="AB17" s="30"/>
      <c r="AC17" s="31"/>
      <c r="AD17" s="31"/>
      <c r="AE17" s="31"/>
      <c r="AF17" s="31"/>
      <c r="AG17" s="31"/>
    </row>
    <row r="18" spans="1:33">
      <c r="A18" s="2" t="s">
        <v>613</v>
      </c>
      <c r="B18" s="17" t="s">
        <v>712</v>
      </c>
      <c r="C18" s="2" t="s">
        <v>686</v>
      </c>
      <c r="D18" s="2" t="s">
        <v>615</v>
      </c>
      <c r="E18" s="2" t="s">
        <v>715</v>
      </c>
      <c r="F18" s="6">
        <v>46.3</v>
      </c>
      <c r="G18" s="6">
        <v>11.3</v>
      </c>
      <c r="H18" s="6">
        <v>3.95</v>
      </c>
      <c r="I18" s="6">
        <v>4.29</v>
      </c>
      <c r="J18" s="6">
        <v>10.6</v>
      </c>
      <c r="K18" s="6">
        <v>0.15</v>
      </c>
      <c r="L18" s="6">
        <v>5.39</v>
      </c>
      <c r="M18" s="6">
        <v>8.33</v>
      </c>
      <c r="N18" s="6">
        <v>0.86</v>
      </c>
      <c r="O18" s="6">
        <v>3.6</v>
      </c>
      <c r="P18" s="6">
        <v>0.4</v>
      </c>
      <c r="Q18" s="6"/>
      <c r="R18" s="6">
        <v>0.35</v>
      </c>
      <c r="S18" s="6"/>
      <c r="T18" s="6">
        <v>3.57</v>
      </c>
      <c r="U18" s="6"/>
      <c r="V18" s="6">
        <v>6.0000000000000001E-3</v>
      </c>
      <c r="W18" s="6">
        <v>8.0000000000000002E-3</v>
      </c>
      <c r="X18" s="6">
        <v>1.2999999999999999E-2</v>
      </c>
      <c r="Y18" s="6">
        <v>0.01</v>
      </c>
      <c r="Z18" s="6"/>
      <c r="AA18" s="6">
        <f t="shared" si="0"/>
        <v>99.126999999999995</v>
      </c>
      <c r="AB18" s="30"/>
      <c r="AC18" s="29"/>
      <c r="AD18" s="29"/>
      <c r="AE18" s="29"/>
      <c r="AF18" s="29"/>
      <c r="AG18" s="29"/>
    </row>
    <row r="19" spans="1:33">
      <c r="A19" s="2" t="s">
        <v>613</v>
      </c>
      <c r="B19" s="17" t="s">
        <v>712</v>
      </c>
      <c r="C19" s="2" t="s">
        <v>686</v>
      </c>
      <c r="D19" s="2" t="s">
        <v>615</v>
      </c>
      <c r="E19" s="2" t="s">
        <v>716</v>
      </c>
      <c r="F19" s="6">
        <v>40.15</v>
      </c>
      <c r="G19" s="6">
        <v>10.63</v>
      </c>
      <c r="H19" s="6">
        <v>3.96</v>
      </c>
      <c r="I19" s="6">
        <v>4.1500000000000004</v>
      </c>
      <c r="J19" s="6">
        <v>13.46</v>
      </c>
      <c r="K19" s="6">
        <v>0.21</v>
      </c>
      <c r="L19" s="6">
        <v>6.85</v>
      </c>
      <c r="M19" s="6">
        <v>11.61</v>
      </c>
      <c r="N19" s="6">
        <v>1.18</v>
      </c>
      <c r="O19" s="6">
        <v>1.35</v>
      </c>
      <c r="P19" s="6">
        <v>0.37</v>
      </c>
      <c r="Q19" s="6"/>
      <c r="R19" s="6">
        <v>0.03</v>
      </c>
      <c r="S19" s="6"/>
      <c r="T19" s="6">
        <v>3.86</v>
      </c>
      <c r="U19" s="6"/>
      <c r="V19" s="6">
        <v>1.0999999999999999E-2</v>
      </c>
      <c r="W19" s="6">
        <v>5.0000000000000001E-3</v>
      </c>
      <c r="X19" s="6">
        <v>0.02</v>
      </c>
      <c r="Y19" s="6">
        <v>0.03</v>
      </c>
      <c r="Z19" s="6"/>
      <c r="AA19" s="6">
        <f t="shared" si="0"/>
        <v>97.875999999999976</v>
      </c>
      <c r="AB19" s="30"/>
      <c r="AC19" s="29"/>
      <c r="AD19" s="29"/>
      <c r="AE19" s="29"/>
      <c r="AF19" s="29"/>
      <c r="AG19" s="29"/>
    </row>
    <row r="20" spans="1:33">
      <c r="A20" s="2" t="s">
        <v>613</v>
      </c>
      <c r="B20" s="17" t="s">
        <v>712</v>
      </c>
      <c r="C20" s="2" t="s">
        <v>686</v>
      </c>
      <c r="D20" s="2" t="s">
        <v>615</v>
      </c>
      <c r="E20" s="2" t="s">
        <v>717</v>
      </c>
      <c r="F20" s="6">
        <v>41.37</v>
      </c>
      <c r="G20" s="6">
        <v>10.11</v>
      </c>
      <c r="H20" s="6">
        <v>3.85</v>
      </c>
      <c r="I20" s="6">
        <v>3.19</v>
      </c>
      <c r="J20" s="6">
        <v>13.04</v>
      </c>
      <c r="K20" s="6">
        <v>0.19</v>
      </c>
      <c r="L20" s="6">
        <v>8.23</v>
      </c>
      <c r="M20" s="6">
        <v>12.22</v>
      </c>
      <c r="N20" s="6">
        <v>0.62</v>
      </c>
      <c r="O20" s="6">
        <v>1.55</v>
      </c>
      <c r="P20" s="6">
        <v>0.33</v>
      </c>
      <c r="Q20" s="6"/>
      <c r="R20" s="6">
        <v>0.09</v>
      </c>
      <c r="S20" s="6"/>
      <c r="T20" s="6">
        <v>3.52</v>
      </c>
      <c r="U20" s="6"/>
      <c r="V20" s="6">
        <v>1.9E-2</v>
      </c>
      <c r="W20" s="6">
        <v>8.9999999999999993E-3</v>
      </c>
      <c r="X20" s="6">
        <v>2E-3</v>
      </c>
      <c r="Y20" s="6">
        <v>0.06</v>
      </c>
      <c r="Z20" s="6"/>
      <c r="AA20" s="6">
        <f t="shared" si="0"/>
        <v>98.4</v>
      </c>
      <c r="AB20" s="30"/>
      <c r="AC20" s="29"/>
      <c r="AD20" s="29"/>
      <c r="AE20" s="29"/>
      <c r="AF20" s="29"/>
      <c r="AG20" s="29"/>
    </row>
    <row r="21" spans="1:33">
      <c r="A21" s="2" t="s">
        <v>613</v>
      </c>
      <c r="B21" s="17" t="s">
        <v>712</v>
      </c>
      <c r="C21" s="2" t="s">
        <v>686</v>
      </c>
      <c r="D21" s="2" t="s">
        <v>618</v>
      </c>
      <c r="E21" s="2" t="s">
        <v>713</v>
      </c>
      <c r="F21" s="6">
        <v>39.11</v>
      </c>
      <c r="G21" s="6">
        <v>5.46</v>
      </c>
      <c r="H21" s="6">
        <v>2.19</v>
      </c>
      <c r="I21" s="6">
        <v>7.35</v>
      </c>
      <c r="J21" s="6">
        <v>9.02</v>
      </c>
      <c r="K21" s="6">
        <v>0.19</v>
      </c>
      <c r="L21" s="6">
        <v>22.49</v>
      </c>
      <c r="M21" s="6">
        <v>5.16</v>
      </c>
      <c r="N21" s="6">
        <v>0.12</v>
      </c>
      <c r="O21" s="6">
        <v>0.05</v>
      </c>
      <c r="P21" s="6">
        <v>0.19</v>
      </c>
      <c r="Q21" s="6"/>
      <c r="R21" s="6">
        <v>0.11</v>
      </c>
      <c r="S21" s="6"/>
      <c r="T21" s="6">
        <v>7.32</v>
      </c>
      <c r="U21" s="6"/>
      <c r="V21" s="6">
        <v>0.15</v>
      </c>
      <c r="W21" s="6">
        <v>1.2999999999999999E-2</v>
      </c>
      <c r="X21" s="6">
        <v>1.4999999999999999E-2</v>
      </c>
      <c r="Y21" s="6">
        <v>0.2</v>
      </c>
      <c r="Z21" s="6"/>
      <c r="AA21" s="6">
        <f t="shared" si="0"/>
        <v>99.138000000000005</v>
      </c>
      <c r="AB21" s="30"/>
      <c r="AC21" s="29"/>
      <c r="AD21" s="29"/>
      <c r="AE21" s="29"/>
      <c r="AF21" s="29"/>
      <c r="AG21" s="29"/>
    </row>
    <row r="22" spans="1:33">
      <c r="A22" s="2" t="s">
        <v>613</v>
      </c>
      <c r="B22" s="17" t="s">
        <v>712</v>
      </c>
      <c r="C22" s="2" t="s">
        <v>686</v>
      </c>
      <c r="D22" s="2" t="s">
        <v>621</v>
      </c>
      <c r="E22" s="2" t="s">
        <v>714</v>
      </c>
      <c r="F22" s="6">
        <v>41.53</v>
      </c>
      <c r="G22" s="6">
        <v>7.08</v>
      </c>
      <c r="H22" s="6">
        <v>2.8</v>
      </c>
      <c r="I22" s="6">
        <v>3.02</v>
      </c>
      <c r="J22" s="6">
        <v>10.47</v>
      </c>
      <c r="K22" s="6">
        <v>0.19</v>
      </c>
      <c r="L22" s="6">
        <v>15.37</v>
      </c>
      <c r="M22" s="6">
        <v>14.05</v>
      </c>
      <c r="N22" s="6">
        <v>0.27</v>
      </c>
      <c r="O22" s="6">
        <v>0.04</v>
      </c>
      <c r="P22" s="6">
        <v>0.24</v>
      </c>
      <c r="Q22" s="6"/>
      <c r="R22" s="6">
        <v>0.04</v>
      </c>
      <c r="S22" s="6"/>
      <c r="T22" s="6">
        <v>4.3</v>
      </c>
      <c r="U22" s="6"/>
      <c r="V22" s="6">
        <v>2.5999999999999999E-2</v>
      </c>
      <c r="W22" s="6">
        <v>8.0000000000000002E-3</v>
      </c>
      <c r="X22" s="6">
        <v>0.03</v>
      </c>
      <c r="Y22" s="6">
        <v>0.12</v>
      </c>
      <c r="Z22" s="6"/>
      <c r="AA22" s="6">
        <f t="shared" si="0"/>
        <v>99.584000000000003</v>
      </c>
      <c r="AB22" s="30"/>
      <c r="AC22" s="29"/>
      <c r="AD22" s="29"/>
      <c r="AE22" s="29"/>
      <c r="AF22" s="29"/>
      <c r="AG22" s="29"/>
    </row>
    <row r="23" spans="1:33">
      <c r="A23" s="2" t="s">
        <v>613</v>
      </c>
      <c r="B23" s="17" t="s">
        <v>660</v>
      </c>
      <c r="C23" s="2" t="s">
        <v>699</v>
      </c>
      <c r="D23" s="17" t="s">
        <v>615</v>
      </c>
      <c r="E23" s="5" t="s">
        <v>701</v>
      </c>
      <c r="F23" s="6">
        <v>44.94</v>
      </c>
      <c r="G23" s="6">
        <v>11.85</v>
      </c>
      <c r="H23" s="6">
        <v>3.6</v>
      </c>
      <c r="I23" s="6">
        <v>2.37</v>
      </c>
      <c r="J23" s="6">
        <v>12.71</v>
      </c>
      <c r="K23" s="6">
        <v>0.2</v>
      </c>
      <c r="L23" s="6">
        <v>5.07</v>
      </c>
      <c r="M23" s="6">
        <v>10.08</v>
      </c>
      <c r="N23" s="6">
        <v>3.12</v>
      </c>
      <c r="O23" s="6">
        <v>0.21</v>
      </c>
      <c r="P23" s="6">
        <v>0.35</v>
      </c>
      <c r="Q23" s="6"/>
      <c r="R23" s="6"/>
      <c r="S23" s="6"/>
      <c r="T23" s="6">
        <v>2.84</v>
      </c>
      <c r="U23" s="6">
        <v>0.18</v>
      </c>
      <c r="V23" s="6"/>
      <c r="W23" s="6"/>
      <c r="X23" s="6"/>
      <c r="Y23" s="6"/>
      <c r="Z23" s="6"/>
      <c r="AA23" s="6">
        <f t="shared" si="0"/>
        <v>97.52000000000001</v>
      </c>
      <c r="AB23" s="30"/>
      <c r="AC23" s="31"/>
      <c r="AD23" s="31"/>
      <c r="AE23" s="31"/>
      <c r="AF23" s="33"/>
      <c r="AG23" s="33"/>
    </row>
    <row r="24" spans="1:33">
      <c r="A24" s="2" t="s">
        <v>613</v>
      </c>
      <c r="B24" s="17" t="s">
        <v>660</v>
      </c>
      <c r="C24" s="2" t="s">
        <v>699</v>
      </c>
      <c r="D24" s="17" t="s">
        <v>615</v>
      </c>
      <c r="E24" s="5" t="s">
        <v>700</v>
      </c>
      <c r="F24" s="6">
        <v>43.1</v>
      </c>
      <c r="G24" s="6">
        <v>12.7</v>
      </c>
      <c r="H24" s="6">
        <v>3.57</v>
      </c>
      <c r="I24" s="6"/>
      <c r="J24" s="6">
        <v>17.09</v>
      </c>
      <c r="K24" s="6">
        <v>0.25</v>
      </c>
      <c r="L24" s="6">
        <v>4.99</v>
      </c>
      <c r="M24" s="6">
        <v>8.16</v>
      </c>
      <c r="N24" s="6">
        <v>2.69</v>
      </c>
      <c r="O24" s="6">
        <v>0.19</v>
      </c>
      <c r="P24" s="6">
        <v>0.32</v>
      </c>
      <c r="Q24" s="6"/>
      <c r="R24" s="6"/>
      <c r="S24" s="6"/>
      <c r="T24" s="6">
        <v>3.31</v>
      </c>
      <c r="U24" s="6"/>
      <c r="V24" s="6"/>
      <c r="W24" s="6"/>
      <c r="X24" s="6"/>
      <c r="Y24" s="6"/>
      <c r="Z24" s="6"/>
      <c r="AA24" s="6">
        <f t="shared" si="0"/>
        <v>96.369999999999976</v>
      </c>
      <c r="AB24" s="30"/>
      <c r="AC24" s="31"/>
      <c r="AD24" s="31"/>
      <c r="AE24" s="31"/>
      <c r="AF24" s="34"/>
      <c r="AG24" s="34"/>
    </row>
    <row r="25" spans="1:33">
      <c r="A25" s="2" t="s">
        <v>613</v>
      </c>
      <c r="B25" s="17" t="s">
        <v>660</v>
      </c>
      <c r="C25" s="2" t="s">
        <v>699</v>
      </c>
      <c r="D25" s="2" t="s">
        <v>640</v>
      </c>
      <c r="E25" s="5" t="s">
        <v>704</v>
      </c>
      <c r="F25" s="6">
        <v>37.58</v>
      </c>
      <c r="G25" s="6">
        <v>3.43</v>
      </c>
      <c r="H25" s="6">
        <v>1.05</v>
      </c>
      <c r="I25" s="6">
        <v>9.15</v>
      </c>
      <c r="J25" s="6">
        <v>9.16</v>
      </c>
      <c r="K25" s="6">
        <v>0.17</v>
      </c>
      <c r="L25" s="6">
        <v>28.87</v>
      </c>
      <c r="M25" s="6">
        <v>2.17</v>
      </c>
      <c r="N25" s="6">
        <v>0</v>
      </c>
      <c r="O25" s="6">
        <v>0.03</v>
      </c>
      <c r="P25" s="6">
        <v>0.1</v>
      </c>
      <c r="Q25" s="6"/>
      <c r="R25" s="6"/>
      <c r="S25" s="6"/>
      <c r="T25" s="6">
        <v>9.3800000000000008</v>
      </c>
      <c r="U25" s="6">
        <v>0</v>
      </c>
      <c r="V25" s="6"/>
      <c r="W25" s="6"/>
      <c r="X25" s="6"/>
      <c r="Y25" s="6"/>
      <c r="Z25" s="6"/>
      <c r="AA25" s="6">
        <f t="shared" si="0"/>
        <v>101.08999999999999</v>
      </c>
      <c r="AB25" s="30"/>
      <c r="AC25" s="31"/>
      <c r="AD25" s="31"/>
      <c r="AE25" s="31"/>
      <c r="AF25" s="33"/>
      <c r="AG25" s="33"/>
    </row>
    <row r="26" spans="1:33">
      <c r="A26" s="2" t="s">
        <v>613</v>
      </c>
      <c r="B26" s="17" t="s">
        <v>660</v>
      </c>
      <c r="C26" s="2" t="s">
        <v>699</v>
      </c>
      <c r="D26" s="2" t="s">
        <v>640</v>
      </c>
      <c r="E26" s="5" t="s">
        <v>702</v>
      </c>
      <c r="F26" s="6">
        <v>38.450000000000003</v>
      </c>
      <c r="G26" s="6">
        <v>3.68</v>
      </c>
      <c r="H26" s="6">
        <v>1.2</v>
      </c>
      <c r="I26" s="6">
        <v>4.68</v>
      </c>
      <c r="J26" s="6">
        <v>11.55</v>
      </c>
      <c r="K26" s="6">
        <v>0.18</v>
      </c>
      <c r="L26" s="6">
        <v>27.27</v>
      </c>
      <c r="M26" s="6">
        <v>1.03</v>
      </c>
      <c r="N26" s="6">
        <v>0</v>
      </c>
      <c r="O26" s="6">
        <v>0.01</v>
      </c>
      <c r="P26" s="6">
        <v>0.11</v>
      </c>
      <c r="Q26" s="6"/>
      <c r="R26" s="6"/>
      <c r="S26" s="6"/>
      <c r="T26" s="6">
        <v>10.039999999999999</v>
      </c>
      <c r="U26" s="6">
        <v>0.18</v>
      </c>
      <c r="V26" s="6"/>
      <c r="W26" s="6"/>
      <c r="X26" s="6"/>
      <c r="Y26" s="6"/>
      <c r="Z26" s="6"/>
      <c r="AA26" s="6">
        <f t="shared" si="0"/>
        <v>98.380000000000024</v>
      </c>
      <c r="AB26" s="30"/>
      <c r="AC26" s="31"/>
      <c r="AD26" s="31"/>
      <c r="AE26" s="31"/>
      <c r="AF26" s="33"/>
      <c r="AG26" s="33"/>
    </row>
    <row r="27" spans="1:33">
      <c r="A27" s="2" t="s">
        <v>613</v>
      </c>
      <c r="B27" s="17" t="s">
        <v>660</v>
      </c>
      <c r="C27" s="2" t="s">
        <v>699</v>
      </c>
      <c r="D27" s="2" t="s">
        <v>640</v>
      </c>
      <c r="E27" s="5" t="s">
        <v>703</v>
      </c>
      <c r="F27" s="6">
        <v>34.69</v>
      </c>
      <c r="G27" s="6">
        <v>4.68</v>
      </c>
      <c r="H27" s="6">
        <v>1.68</v>
      </c>
      <c r="I27" s="6">
        <v>6.74</v>
      </c>
      <c r="J27" s="6">
        <v>12.79</v>
      </c>
      <c r="K27" s="6">
        <v>0.25</v>
      </c>
      <c r="L27" s="6">
        <v>26.5</v>
      </c>
      <c r="M27" s="6">
        <v>0.89</v>
      </c>
      <c r="N27" s="6">
        <v>0</v>
      </c>
      <c r="O27" s="6">
        <v>0.01</v>
      </c>
      <c r="P27" s="6">
        <v>0.16</v>
      </c>
      <c r="Q27" s="6"/>
      <c r="R27" s="6"/>
      <c r="S27" s="6"/>
      <c r="T27" s="6">
        <v>10.34</v>
      </c>
      <c r="U27" s="6">
        <v>0.44</v>
      </c>
      <c r="V27" s="6"/>
      <c r="W27" s="6"/>
      <c r="X27" s="6"/>
      <c r="Y27" s="6"/>
      <c r="Z27" s="6"/>
      <c r="AA27" s="6">
        <f t="shared" si="0"/>
        <v>99.17</v>
      </c>
      <c r="AB27" s="30"/>
      <c r="AC27" s="31"/>
      <c r="AD27" s="31"/>
      <c r="AE27" s="31"/>
      <c r="AF27" s="33"/>
      <c r="AG27" s="33"/>
    </row>
    <row r="28" spans="1:33">
      <c r="A28" s="2" t="s">
        <v>613</v>
      </c>
      <c r="B28" s="17" t="s">
        <v>660</v>
      </c>
      <c r="C28" s="2" t="s">
        <v>699</v>
      </c>
      <c r="D28" s="2" t="s">
        <v>705</v>
      </c>
      <c r="E28" s="5" t="s">
        <v>706</v>
      </c>
      <c r="F28" s="6">
        <v>42.89</v>
      </c>
      <c r="G28" s="6">
        <v>5.09</v>
      </c>
      <c r="H28" s="6">
        <v>1.74</v>
      </c>
      <c r="I28" s="6">
        <v>1.6</v>
      </c>
      <c r="J28" s="6">
        <v>10.76</v>
      </c>
      <c r="K28" s="6">
        <v>0.18</v>
      </c>
      <c r="L28" s="6">
        <v>15</v>
      </c>
      <c r="M28" s="6">
        <v>14.85</v>
      </c>
      <c r="N28" s="6">
        <v>0.08</v>
      </c>
      <c r="O28" s="6">
        <v>0.02</v>
      </c>
      <c r="P28" s="6">
        <v>0.16</v>
      </c>
      <c r="Q28" s="6"/>
      <c r="R28" s="6"/>
      <c r="S28" s="6"/>
      <c r="T28" s="6">
        <v>3.23</v>
      </c>
      <c r="U28" s="6">
        <v>0</v>
      </c>
      <c r="V28" s="6"/>
      <c r="W28" s="6"/>
      <c r="X28" s="6"/>
      <c r="Y28" s="6"/>
      <c r="Z28" s="6"/>
      <c r="AA28" s="6">
        <f t="shared" si="0"/>
        <v>95.6</v>
      </c>
      <c r="AB28" s="30"/>
      <c r="AC28" s="31"/>
      <c r="AD28" s="31"/>
      <c r="AE28" s="31"/>
      <c r="AF28" s="33"/>
      <c r="AG28" s="33"/>
    </row>
    <row r="29" spans="1:33">
      <c r="A29" s="2" t="s">
        <v>613</v>
      </c>
      <c r="B29" s="17" t="s">
        <v>690</v>
      </c>
      <c r="C29" s="17" t="s">
        <v>617</v>
      </c>
      <c r="D29" s="2" t="s">
        <v>627</v>
      </c>
      <c r="E29" s="2" t="s">
        <v>691</v>
      </c>
      <c r="F29" s="6">
        <v>48.28</v>
      </c>
      <c r="G29" s="6">
        <v>9.02</v>
      </c>
      <c r="H29" s="6">
        <v>2.94</v>
      </c>
      <c r="I29" s="6">
        <v>2.33</v>
      </c>
      <c r="J29" s="6">
        <v>11.4</v>
      </c>
      <c r="K29" s="6">
        <v>0.14000000000000001</v>
      </c>
      <c r="L29" s="6">
        <v>8.82</v>
      </c>
      <c r="M29" s="6">
        <v>10.62</v>
      </c>
      <c r="N29" s="6">
        <v>2.44</v>
      </c>
      <c r="O29" s="6">
        <v>0.1</v>
      </c>
      <c r="P29" s="6">
        <v>0.28000000000000003</v>
      </c>
      <c r="Q29" s="6">
        <v>0.04</v>
      </c>
      <c r="R29" s="6">
        <v>0.45</v>
      </c>
      <c r="S29" s="6"/>
      <c r="T29" s="6">
        <v>2.86</v>
      </c>
      <c r="U29" s="6"/>
      <c r="V29" s="6">
        <v>1.9E-2</v>
      </c>
      <c r="W29" s="6">
        <v>6.0000000000000001E-3</v>
      </c>
      <c r="X29" s="6">
        <v>1.7000000000000001E-2</v>
      </c>
      <c r="Y29" s="6">
        <v>7.1999999999999995E-2</v>
      </c>
      <c r="Z29" s="6">
        <v>7.8E-2</v>
      </c>
      <c r="AA29" s="6">
        <f t="shared" si="0"/>
        <v>99.91200000000002</v>
      </c>
      <c r="AB29" s="30"/>
      <c r="AC29" s="29"/>
      <c r="AD29" s="29"/>
      <c r="AE29" s="29"/>
      <c r="AF29" s="29"/>
      <c r="AG29" s="29"/>
    </row>
    <row r="30" spans="1:33">
      <c r="A30" s="2" t="s">
        <v>613</v>
      </c>
      <c r="B30" s="17" t="s">
        <v>616</v>
      </c>
      <c r="C30" s="17" t="s">
        <v>617</v>
      </c>
      <c r="D30" s="2" t="s">
        <v>618</v>
      </c>
      <c r="E30" s="5">
        <v>1731</v>
      </c>
      <c r="F30" s="6">
        <v>44.6</v>
      </c>
      <c r="G30" s="6">
        <v>9.35</v>
      </c>
      <c r="H30" s="6">
        <v>0.89</v>
      </c>
      <c r="I30" s="6">
        <v>1.96</v>
      </c>
      <c r="J30" s="6">
        <v>11.11</v>
      </c>
      <c r="K30" s="6">
        <v>0.18</v>
      </c>
      <c r="L30" s="6">
        <v>15.72</v>
      </c>
      <c r="M30" s="6">
        <v>10.35</v>
      </c>
      <c r="N30" s="6">
        <v>0.79</v>
      </c>
      <c r="O30" s="6">
        <v>0.22</v>
      </c>
      <c r="P30" s="6">
        <v>0.08</v>
      </c>
      <c r="Q30" s="6">
        <v>1.2999999999999999E-2</v>
      </c>
      <c r="R30" s="6"/>
      <c r="S30" s="6">
        <v>0.28999999999999998</v>
      </c>
      <c r="T30" s="6">
        <v>3.94</v>
      </c>
      <c r="U30" s="6"/>
      <c r="V30" s="6"/>
      <c r="W30" s="6"/>
      <c r="X30" s="6"/>
      <c r="Y30" s="6"/>
      <c r="Z30" s="6"/>
      <c r="AA30" s="6">
        <f t="shared" si="0"/>
        <v>99.493000000000009</v>
      </c>
      <c r="AB30" s="30"/>
      <c r="AC30" s="29"/>
      <c r="AD30" s="29"/>
      <c r="AE30" s="29"/>
      <c r="AF30" s="29"/>
      <c r="AG30" s="29"/>
    </row>
    <row r="31" spans="1:33">
      <c r="A31" s="2" t="s">
        <v>613</v>
      </c>
      <c r="B31" s="17" t="s">
        <v>616</v>
      </c>
      <c r="C31" s="17" t="s">
        <v>617</v>
      </c>
      <c r="D31" s="2" t="s">
        <v>618</v>
      </c>
      <c r="E31" s="5" t="s">
        <v>629</v>
      </c>
      <c r="F31" s="6">
        <v>43.91</v>
      </c>
      <c r="G31" s="6">
        <v>5.18</v>
      </c>
      <c r="H31" s="6">
        <v>1.77</v>
      </c>
      <c r="I31" s="6">
        <v>3.66</v>
      </c>
      <c r="J31" s="6">
        <v>11.64</v>
      </c>
      <c r="K31" s="6">
        <v>0.19</v>
      </c>
      <c r="L31" s="6">
        <v>15.19</v>
      </c>
      <c r="M31" s="6">
        <v>13.71</v>
      </c>
      <c r="N31" s="6">
        <v>0.23</v>
      </c>
      <c r="O31" s="6">
        <v>0.43</v>
      </c>
      <c r="P31" s="6">
        <v>0.12</v>
      </c>
      <c r="Q31" s="6">
        <v>0.05</v>
      </c>
      <c r="R31" s="6"/>
      <c r="S31" s="6">
        <v>0.27</v>
      </c>
      <c r="T31" s="6">
        <v>3.81</v>
      </c>
      <c r="U31" s="6"/>
      <c r="V31" s="6"/>
      <c r="W31" s="6"/>
      <c r="X31" s="6"/>
      <c r="Y31" s="6"/>
      <c r="Z31" s="6"/>
      <c r="AA31" s="6">
        <f t="shared" si="0"/>
        <v>100.16000000000001</v>
      </c>
      <c r="AB31" s="30"/>
      <c r="AC31" s="29"/>
      <c r="AD31" s="29"/>
      <c r="AE31" s="29"/>
      <c r="AF31" s="29"/>
      <c r="AG31" s="29"/>
    </row>
    <row r="32" spans="1:33">
      <c r="A32" s="2" t="s">
        <v>613</v>
      </c>
      <c r="B32" s="17" t="s">
        <v>616</v>
      </c>
      <c r="C32" s="17" t="s">
        <v>617</v>
      </c>
      <c r="D32" s="2" t="s">
        <v>618</v>
      </c>
      <c r="E32" s="5" t="s">
        <v>630</v>
      </c>
      <c r="F32" s="6">
        <v>46.05</v>
      </c>
      <c r="G32" s="6">
        <v>4.42</v>
      </c>
      <c r="H32" s="6">
        <v>1.58</v>
      </c>
      <c r="I32" s="6">
        <v>2.44</v>
      </c>
      <c r="J32" s="6">
        <v>8.94</v>
      </c>
      <c r="K32" s="6">
        <v>0.16</v>
      </c>
      <c r="L32" s="6">
        <v>14.82</v>
      </c>
      <c r="M32" s="6">
        <v>16.98</v>
      </c>
      <c r="N32" s="6">
        <v>0.32</v>
      </c>
      <c r="O32" s="6">
        <v>0.8</v>
      </c>
      <c r="P32" s="6">
        <v>0.09</v>
      </c>
      <c r="Q32" s="6">
        <v>4.1000000000000002E-2</v>
      </c>
      <c r="R32" s="6"/>
      <c r="S32" s="6">
        <v>0.38</v>
      </c>
      <c r="T32" s="6">
        <v>2.68</v>
      </c>
      <c r="U32" s="6"/>
      <c r="V32" s="6"/>
      <c r="W32" s="6"/>
      <c r="X32" s="6"/>
      <c r="Y32" s="6"/>
      <c r="Z32" s="6"/>
      <c r="AA32" s="6">
        <f t="shared" si="0"/>
        <v>99.700999999999993</v>
      </c>
      <c r="AB32" s="30"/>
      <c r="AC32" s="29"/>
      <c r="AD32" s="29"/>
      <c r="AE32" s="29"/>
      <c r="AF32" s="29"/>
      <c r="AG32" s="29"/>
    </row>
    <row r="33" spans="1:33">
      <c r="A33" s="2" t="s">
        <v>613</v>
      </c>
      <c r="B33" s="17" t="s">
        <v>616</v>
      </c>
      <c r="C33" s="17" t="s">
        <v>617</v>
      </c>
      <c r="D33" s="2" t="s">
        <v>618</v>
      </c>
      <c r="E33" s="5" t="s">
        <v>631</v>
      </c>
      <c r="F33" s="6">
        <v>43.91</v>
      </c>
      <c r="G33" s="6">
        <v>5.24</v>
      </c>
      <c r="H33" s="6">
        <v>1.86</v>
      </c>
      <c r="I33" s="6">
        <v>2.72</v>
      </c>
      <c r="J33" s="6">
        <v>10.08</v>
      </c>
      <c r="K33" s="6">
        <v>0.15</v>
      </c>
      <c r="L33" s="6">
        <v>15.03</v>
      </c>
      <c r="M33" s="6">
        <v>14.7</v>
      </c>
      <c r="N33" s="6">
        <v>0.25</v>
      </c>
      <c r="O33" s="6">
        <v>0.49</v>
      </c>
      <c r="P33" s="6">
        <v>0.18</v>
      </c>
      <c r="Q33" s="6">
        <v>5.1999999999999998E-2</v>
      </c>
      <c r="R33" s="6"/>
      <c r="S33" s="6">
        <v>1.0900000000000001</v>
      </c>
      <c r="T33" s="6">
        <v>3.83</v>
      </c>
      <c r="U33" s="6"/>
      <c r="V33" s="6"/>
      <c r="W33" s="6"/>
      <c r="X33" s="6"/>
      <c r="Y33" s="6"/>
      <c r="Z33" s="6"/>
      <c r="AA33" s="6">
        <f t="shared" si="0"/>
        <v>99.582000000000008</v>
      </c>
      <c r="AB33" s="30"/>
      <c r="AC33"/>
      <c r="AD33"/>
      <c r="AE33"/>
      <c r="AF33"/>
      <c r="AG33"/>
    </row>
    <row r="34" spans="1:33">
      <c r="A34" s="2" t="s">
        <v>613</v>
      </c>
      <c r="B34" s="17" t="s">
        <v>707</v>
      </c>
      <c r="C34" s="2" t="s">
        <v>804</v>
      </c>
      <c r="D34" s="2" t="s">
        <v>615</v>
      </c>
      <c r="E34" s="5" t="s">
        <v>708</v>
      </c>
      <c r="F34" s="6">
        <v>47.13</v>
      </c>
      <c r="G34" s="6">
        <v>13.55</v>
      </c>
      <c r="H34" s="6">
        <v>3.83</v>
      </c>
      <c r="I34" s="6">
        <v>6.99</v>
      </c>
      <c r="J34" s="6">
        <v>7.12</v>
      </c>
      <c r="K34" s="6">
        <v>0.12</v>
      </c>
      <c r="L34" s="6">
        <v>3.78</v>
      </c>
      <c r="M34" s="6">
        <v>6.8</v>
      </c>
      <c r="N34" s="6">
        <v>3.47</v>
      </c>
      <c r="O34" s="6">
        <v>1.98</v>
      </c>
      <c r="P34" s="6">
        <v>0.44</v>
      </c>
      <c r="Q34" s="6"/>
      <c r="R34" s="6"/>
      <c r="S34" s="6"/>
      <c r="T34" s="6">
        <v>4.2</v>
      </c>
      <c r="U34" s="6"/>
      <c r="V34" s="6">
        <v>3.0000000000000001E-3</v>
      </c>
      <c r="W34" s="6">
        <v>7.0000000000000001E-3</v>
      </c>
      <c r="X34" s="6">
        <v>4.0000000000000001E-3</v>
      </c>
      <c r="Y34" s="6">
        <v>0.01</v>
      </c>
      <c r="Z34" s="6"/>
      <c r="AA34" s="6">
        <f t="shared" si="0"/>
        <v>99.434000000000026</v>
      </c>
      <c r="AB34" s="30"/>
      <c r="AC34"/>
      <c r="AD34"/>
      <c r="AE34"/>
      <c r="AF34"/>
      <c r="AG34"/>
    </row>
    <row r="35" spans="1:33">
      <c r="A35" s="2" t="s">
        <v>613</v>
      </c>
      <c r="B35" s="17" t="s">
        <v>707</v>
      </c>
      <c r="C35" s="2" t="s">
        <v>804</v>
      </c>
      <c r="D35" s="2" t="s">
        <v>615</v>
      </c>
      <c r="E35" s="2" t="s">
        <v>709</v>
      </c>
      <c r="F35" s="6">
        <v>43.87</v>
      </c>
      <c r="G35" s="6">
        <v>12.33</v>
      </c>
      <c r="H35" s="6">
        <v>3.67</v>
      </c>
      <c r="I35" s="6">
        <v>4.33</v>
      </c>
      <c r="J35" s="6">
        <v>10.7</v>
      </c>
      <c r="K35" s="6">
        <v>0.18</v>
      </c>
      <c r="L35" s="6">
        <v>7.46</v>
      </c>
      <c r="M35" s="6">
        <v>8.6300000000000008</v>
      </c>
      <c r="N35" s="6">
        <v>1.76</v>
      </c>
      <c r="O35" s="6">
        <v>2.69</v>
      </c>
      <c r="P35" s="6">
        <v>0.35</v>
      </c>
      <c r="Q35" s="6"/>
      <c r="R35" s="6">
        <v>0.12</v>
      </c>
      <c r="S35" s="6"/>
      <c r="T35" s="6">
        <v>3.4</v>
      </c>
      <c r="U35" s="6"/>
      <c r="V35" s="6">
        <v>0.01</v>
      </c>
      <c r="W35" s="6">
        <v>8.9999999999999993E-3</v>
      </c>
      <c r="X35" s="6">
        <v>1.4999999999999999E-2</v>
      </c>
      <c r="Y35" s="6">
        <v>0.01</v>
      </c>
      <c r="Z35" s="6"/>
      <c r="AA35" s="6">
        <f t="shared" ref="AA35:AA66" si="1">SUM(F35:Z35)</f>
        <v>99.53400000000002</v>
      </c>
      <c r="AB35" s="30"/>
      <c r="AC35"/>
      <c r="AD35"/>
      <c r="AE35"/>
      <c r="AF35"/>
      <c r="AG35"/>
    </row>
    <row r="36" spans="1:33">
      <c r="A36" s="2" t="s">
        <v>613</v>
      </c>
      <c r="B36" s="17" t="s">
        <v>707</v>
      </c>
      <c r="C36" s="2" t="s">
        <v>804</v>
      </c>
      <c r="D36" s="2" t="s">
        <v>615</v>
      </c>
      <c r="E36" s="2" t="s">
        <v>711</v>
      </c>
      <c r="F36" s="6">
        <v>46.3</v>
      </c>
      <c r="G36" s="6">
        <v>12.94</v>
      </c>
      <c r="H36" s="6">
        <v>3.79</v>
      </c>
      <c r="I36" s="6">
        <v>3.91</v>
      </c>
      <c r="J36" s="6">
        <v>10.87</v>
      </c>
      <c r="K36" s="6">
        <v>0.19</v>
      </c>
      <c r="L36" s="6">
        <v>4.7699999999999996</v>
      </c>
      <c r="M36" s="6">
        <v>6.97</v>
      </c>
      <c r="N36" s="6">
        <v>3.11</v>
      </c>
      <c r="O36" s="6">
        <v>2.46</v>
      </c>
      <c r="P36" s="6">
        <v>0.37</v>
      </c>
      <c r="Q36" s="6"/>
      <c r="R36" s="6">
        <v>0.02</v>
      </c>
      <c r="S36" s="6"/>
      <c r="T36" s="6">
        <v>3.52</v>
      </c>
      <c r="U36" s="6"/>
      <c r="V36" s="6">
        <v>7.0000000000000001E-3</v>
      </c>
      <c r="W36" s="6">
        <v>8.9999999999999993E-3</v>
      </c>
      <c r="X36" s="6">
        <v>6.0000000000000001E-3</v>
      </c>
      <c r="Y36" s="6"/>
      <c r="Z36" s="6"/>
      <c r="AA36" s="6">
        <f t="shared" si="1"/>
        <v>99.24199999999999</v>
      </c>
      <c r="AB36" s="30"/>
      <c r="AC36"/>
      <c r="AD36"/>
      <c r="AE36"/>
      <c r="AF36"/>
      <c r="AG36"/>
    </row>
    <row r="37" spans="1:33">
      <c r="A37" s="2" t="s">
        <v>613</v>
      </c>
      <c r="B37" s="17" t="s">
        <v>707</v>
      </c>
      <c r="C37" s="2" t="s">
        <v>804</v>
      </c>
      <c r="D37" s="2" t="s">
        <v>621</v>
      </c>
      <c r="E37" s="2" t="s">
        <v>710</v>
      </c>
      <c r="F37" s="6">
        <v>39.78</v>
      </c>
      <c r="G37" s="6">
        <v>8.94</v>
      </c>
      <c r="H37" s="6">
        <v>3.38</v>
      </c>
      <c r="I37" s="6">
        <v>4.18</v>
      </c>
      <c r="J37" s="6">
        <v>12.2</v>
      </c>
      <c r="K37" s="6">
        <v>0.21</v>
      </c>
      <c r="L37" s="6">
        <v>14</v>
      </c>
      <c r="M37" s="6">
        <v>10.31</v>
      </c>
      <c r="N37" s="6">
        <v>0.25</v>
      </c>
      <c r="O37" s="6">
        <v>0.05</v>
      </c>
      <c r="P37" s="6">
        <v>0.31</v>
      </c>
      <c r="Q37" s="6"/>
      <c r="R37" s="6"/>
      <c r="S37" s="6"/>
      <c r="T37" s="6">
        <v>5.69</v>
      </c>
      <c r="U37" s="6"/>
      <c r="V37" s="6">
        <v>2.4E-2</v>
      </c>
      <c r="W37" s="6">
        <v>8.9999999999999993E-3</v>
      </c>
      <c r="X37" s="6">
        <v>1.4999999999999999E-2</v>
      </c>
      <c r="Y37" s="6">
        <v>0.01</v>
      </c>
      <c r="Z37" s="6"/>
      <c r="AA37" s="6">
        <f t="shared" si="1"/>
        <v>99.358000000000004</v>
      </c>
      <c r="AB37" s="30"/>
      <c r="AC37"/>
      <c r="AD37"/>
      <c r="AE37"/>
      <c r="AF37"/>
      <c r="AG37"/>
    </row>
    <row r="38" spans="1:33">
      <c r="A38" s="2" t="s">
        <v>613</v>
      </c>
      <c r="B38" s="2" t="s">
        <v>685</v>
      </c>
      <c r="C38" s="2" t="s">
        <v>686</v>
      </c>
      <c r="D38" s="2" t="s">
        <v>618</v>
      </c>
      <c r="E38" s="5" t="s">
        <v>696</v>
      </c>
      <c r="F38" s="6">
        <v>45.51</v>
      </c>
      <c r="G38" s="6">
        <v>4.67</v>
      </c>
      <c r="H38" s="6">
        <v>1.42</v>
      </c>
      <c r="I38" s="6">
        <v>1.39</v>
      </c>
      <c r="J38" s="6">
        <v>10.6</v>
      </c>
      <c r="K38" s="6">
        <v>0.15</v>
      </c>
      <c r="L38" s="6">
        <v>19.36</v>
      </c>
      <c r="M38" s="6">
        <v>7.99</v>
      </c>
      <c r="N38" s="6">
        <v>0.11</v>
      </c>
      <c r="O38" s="6">
        <v>0.04</v>
      </c>
      <c r="P38" s="6">
        <v>0.13</v>
      </c>
      <c r="Q38" s="6"/>
      <c r="R38" s="6"/>
      <c r="S38" s="6"/>
      <c r="T38" s="6">
        <v>5.66</v>
      </c>
      <c r="U38" s="6">
        <v>2.27</v>
      </c>
      <c r="V38" s="6">
        <v>0.18</v>
      </c>
      <c r="W38" s="6"/>
      <c r="X38" s="6"/>
      <c r="Y38" s="6">
        <v>0.27</v>
      </c>
      <c r="Z38" s="6"/>
      <c r="AA38" s="6">
        <f t="shared" si="1"/>
        <v>99.749999999999986</v>
      </c>
      <c r="AB38" s="30"/>
      <c r="AF38" s="32"/>
      <c r="AG38" s="32"/>
    </row>
    <row r="39" spans="1:33">
      <c r="A39" s="2" t="s">
        <v>613</v>
      </c>
      <c r="B39" s="2" t="s">
        <v>685</v>
      </c>
      <c r="C39" s="2" t="s">
        <v>686</v>
      </c>
      <c r="D39" s="2" t="s">
        <v>618</v>
      </c>
      <c r="E39" s="5" t="s">
        <v>697</v>
      </c>
      <c r="F39" s="6">
        <v>44.13</v>
      </c>
      <c r="G39" s="6">
        <v>6.85</v>
      </c>
      <c r="H39" s="6">
        <v>1.63</v>
      </c>
      <c r="I39" s="6">
        <v>6.42</v>
      </c>
      <c r="J39" s="6">
        <v>7.62</v>
      </c>
      <c r="K39" s="6">
        <v>0.21</v>
      </c>
      <c r="L39" s="6">
        <v>17.07</v>
      </c>
      <c r="M39" s="6">
        <v>9.25</v>
      </c>
      <c r="N39" s="6">
        <v>0.25</v>
      </c>
      <c r="O39" s="6">
        <v>0.14000000000000001</v>
      </c>
      <c r="P39" s="6">
        <v>0.15</v>
      </c>
      <c r="Q39" s="6"/>
      <c r="R39" s="6"/>
      <c r="S39" s="6"/>
      <c r="T39" s="6">
        <v>5.43</v>
      </c>
      <c r="U39" s="6">
        <v>0.1</v>
      </c>
      <c r="V39" s="6">
        <v>0.13</v>
      </c>
      <c r="W39" s="6"/>
      <c r="X39" s="6"/>
      <c r="Y39" s="6">
        <v>0.16</v>
      </c>
      <c r="Z39" s="6"/>
      <c r="AA39" s="6">
        <f t="shared" si="1"/>
        <v>99.539999999999992</v>
      </c>
      <c r="AB39" s="30"/>
      <c r="AF39" s="32"/>
      <c r="AG39" s="32"/>
    </row>
    <row r="40" spans="1:33">
      <c r="A40" s="2" t="s">
        <v>613</v>
      </c>
      <c r="B40" s="2" t="s">
        <v>685</v>
      </c>
      <c r="C40" s="2" t="s">
        <v>686</v>
      </c>
      <c r="D40" s="2" t="s">
        <v>621</v>
      </c>
      <c r="E40" s="2" t="s">
        <v>692</v>
      </c>
      <c r="F40" s="6">
        <v>41.97</v>
      </c>
      <c r="G40" s="6">
        <v>7.78</v>
      </c>
      <c r="H40" s="6">
        <v>1.89</v>
      </c>
      <c r="I40" s="6">
        <v>2.17</v>
      </c>
      <c r="J40" s="6">
        <v>12.2</v>
      </c>
      <c r="K40" s="6">
        <v>0.2</v>
      </c>
      <c r="L40" s="6">
        <v>15.76</v>
      </c>
      <c r="M40" s="6">
        <v>9.51</v>
      </c>
      <c r="N40" s="6">
        <v>0.35</v>
      </c>
      <c r="O40" s="6">
        <v>0.09</v>
      </c>
      <c r="P40" s="6">
        <v>0.17</v>
      </c>
      <c r="Q40" s="6"/>
      <c r="R40" s="6"/>
      <c r="S40" s="6"/>
      <c r="T40" s="6">
        <v>6.1</v>
      </c>
      <c r="U40" s="6">
        <v>1.25</v>
      </c>
      <c r="V40" s="6">
        <v>0.11</v>
      </c>
      <c r="W40" s="6"/>
      <c r="X40" s="6"/>
      <c r="Y40" s="6">
        <v>0.16</v>
      </c>
      <c r="Z40" s="6"/>
      <c r="AA40" s="6">
        <f t="shared" si="1"/>
        <v>99.710000000000008</v>
      </c>
      <c r="AB40" s="30"/>
      <c r="AF40" s="32"/>
      <c r="AG40" s="32"/>
    </row>
    <row r="41" spans="1:33">
      <c r="A41" s="2" t="s">
        <v>613</v>
      </c>
      <c r="B41" s="2" t="s">
        <v>685</v>
      </c>
      <c r="C41" s="2" t="s">
        <v>686</v>
      </c>
      <c r="D41" s="2" t="s">
        <v>621</v>
      </c>
      <c r="E41" s="5" t="s">
        <v>693</v>
      </c>
      <c r="F41" s="6">
        <v>44.25</v>
      </c>
      <c r="G41" s="6">
        <v>8.94</v>
      </c>
      <c r="H41" s="6">
        <v>2.06</v>
      </c>
      <c r="I41" s="6">
        <v>1.51</v>
      </c>
      <c r="J41" s="6">
        <v>11.8</v>
      </c>
      <c r="K41" s="6">
        <v>0.17</v>
      </c>
      <c r="L41" s="6">
        <v>13.04</v>
      </c>
      <c r="M41" s="6">
        <v>9.5</v>
      </c>
      <c r="N41" s="6">
        <v>0.75</v>
      </c>
      <c r="O41" s="6">
        <v>0.87</v>
      </c>
      <c r="P41" s="6">
        <v>0.19</v>
      </c>
      <c r="Q41" s="6"/>
      <c r="R41" s="6"/>
      <c r="S41" s="6"/>
      <c r="T41" s="6">
        <v>5.31</v>
      </c>
      <c r="U41" s="6">
        <v>1.98</v>
      </c>
      <c r="V41" s="6">
        <v>7.0000000000000007E-2</v>
      </c>
      <c r="W41" s="6"/>
      <c r="X41" s="6"/>
      <c r="Y41" s="6">
        <v>0.14000000000000001</v>
      </c>
      <c r="Z41" s="6"/>
      <c r="AA41" s="6">
        <f t="shared" si="1"/>
        <v>100.58000000000001</v>
      </c>
      <c r="AB41" s="30"/>
      <c r="AF41" s="32"/>
      <c r="AG41" s="32"/>
    </row>
    <row r="42" spans="1:33">
      <c r="A42" s="2" t="s">
        <v>613</v>
      </c>
      <c r="B42" s="2" t="s">
        <v>685</v>
      </c>
      <c r="C42" s="2" t="s">
        <v>686</v>
      </c>
      <c r="D42" s="2" t="s">
        <v>621</v>
      </c>
      <c r="E42" s="2" t="s">
        <v>694</v>
      </c>
      <c r="F42" s="6">
        <v>43.05</v>
      </c>
      <c r="G42" s="6">
        <v>9.39</v>
      </c>
      <c r="H42" s="6">
        <v>2.12</v>
      </c>
      <c r="I42" s="6">
        <v>1.58</v>
      </c>
      <c r="J42" s="6">
        <v>12.9</v>
      </c>
      <c r="K42" s="6">
        <v>0.18</v>
      </c>
      <c r="L42" s="6">
        <v>13.72</v>
      </c>
      <c r="M42" s="6">
        <v>7.99</v>
      </c>
      <c r="N42" s="6">
        <v>0.37</v>
      </c>
      <c r="O42" s="6">
        <v>0.95</v>
      </c>
      <c r="P42" s="6">
        <v>0.19</v>
      </c>
      <c r="Q42" s="6"/>
      <c r="R42" s="6"/>
      <c r="S42" s="6"/>
      <c r="T42" s="6">
        <v>5.9</v>
      </c>
      <c r="U42" s="6">
        <v>0.88</v>
      </c>
      <c r="V42" s="6">
        <v>7.0000000000000007E-2</v>
      </c>
      <c r="W42" s="6"/>
      <c r="X42" s="6"/>
      <c r="Y42" s="6">
        <v>0.15</v>
      </c>
      <c r="Z42" s="6"/>
      <c r="AA42" s="6">
        <f t="shared" si="1"/>
        <v>99.44</v>
      </c>
      <c r="AB42" s="30"/>
      <c r="AF42" s="32"/>
      <c r="AG42" s="32"/>
    </row>
    <row r="43" spans="1:33">
      <c r="A43" s="2" t="s">
        <v>613</v>
      </c>
      <c r="B43" s="2" t="s">
        <v>685</v>
      </c>
      <c r="C43" s="2" t="s">
        <v>686</v>
      </c>
      <c r="D43" s="2" t="s">
        <v>621</v>
      </c>
      <c r="E43" s="5" t="s">
        <v>695</v>
      </c>
      <c r="F43" s="6">
        <v>46.01</v>
      </c>
      <c r="G43" s="6">
        <v>8.48</v>
      </c>
      <c r="H43" s="6">
        <v>1.96</v>
      </c>
      <c r="I43" s="6">
        <v>1.46</v>
      </c>
      <c r="J43" s="6">
        <v>11.9</v>
      </c>
      <c r="K43" s="6">
        <v>0.19</v>
      </c>
      <c r="L43" s="6">
        <v>13.51</v>
      </c>
      <c r="M43" s="6">
        <v>8.7200000000000006</v>
      </c>
      <c r="N43" s="6">
        <v>1.3</v>
      </c>
      <c r="O43" s="6">
        <v>0.5</v>
      </c>
      <c r="P43" s="6">
        <v>0.17</v>
      </c>
      <c r="Q43" s="6"/>
      <c r="R43" s="6"/>
      <c r="S43" s="6"/>
      <c r="T43" s="6">
        <v>4.5599999999999996</v>
      </c>
      <c r="U43" s="6">
        <v>0.48</v>
      </c>
      <c r="V43" s="6">
        <v>0.05</v>
      </c>
      <c r="W43" s="6"/>
      <c r="X43" s="6"/>
      <c r="Y43" s="6">
        <v>0.14000000000000001</v>
      </c>
      <c r="Z43" s="6"/>
      <c r="AA43" s="6">
        <f t="shared" si="1"/>
        <v>99.43</v>
      </c>
      <c r="AB43" s="30"/>
      <c r="AF43" s="32"/>
      <c r="AG43" s="32"/>
    </row>
    <row r="44" spans="1:33">
      <c r="A44" s="2" t="s">
        <v>613</v>
      </c>
      <c r="B44" s="2" t="s">
        <v>685</v>
      </c>
      <c r="C44" s="2" t="s">
        <v>686</v>
      </c>
      <c r="D44" s="2" t="s">
        <v>621</v>
      </c>
      <c r="E44" s="5" t="s">
        <v>698</v>
      </c>
      <c r="F44" s="6">
        <v>44.47</v>
      </c>
      <c r="G44" s="6">
        <v>6.56</v>
      </c>
      <c r="H44" s="6">
        <v>1.38</v>
      </c>
      <c r="I44" s="6">
        <v>1.49</v>
      </c>
      <c r="J44" s="6">
        <v>11.3</v>
      </c>
      <c r="K44" s="6">
        <v>0.13</v>
      </c>
      <c r="L44" s="6">
        <v>21.89</v>
      </c>
      <c r="M44" s="6">
        <v>4.87</v>
      </c>
      <c r="N44" s="6">
        <v>0.08</v>
      </c>
      <c r="O44" s="6">
        <v>7.0000000000000007E-2</v>
      </c>
      <c r="P44" s="6">
        <v>0.14000000000000001</v>
      </c>
      <c r="Q44" s="6"/>
      <c r="R44" s="6"/>
      <c r="S44" s="6"/>
      <c r="T44" s="6">
        <v>6.82</v>
      </c>
      <c r="U44" s="6">
        <v>1.21</v>
      </c>
      <c r="V44" s="6">
        <v>0.19</v>
      </c>
      <c r="W44" s="6"/>
      <c r="X44" s="6"/>
      <c r="Y44" s="6">
        <v>0.18</v>
      </c>
      <c r="Z44" s="6"/>
      <c r="AA44" s="6">
        <f t="shared" si="1"/>
        <v>100.77999999999999</v>
      </c>
      <c r="AB44" s="30"/>
      <c r="AF44" s="32"/>
      <c r="AG44" s="32"/>
    </row>
    <row r="45" spans="1:33">
      <c r="A45" s="2" t="s">
        <v>613</v>
      </c>
      <c r="B45" s="2" t="s">
        <v>685</v>
      </c>
      <c r="C45" s="2" t="s">
        <v>686</v>
      </c>
      <c r="D45" s="2" t="s">
        <v>687</v>
      </c>
      <c r="E45" s="5" t="s">
        <v>688</v>
      </c>
      <c r="F45" s="6">
        <v>41.08</v>
      </c>
      <c r="G45" s="6">
        <v>7.05</v>
      </c>
      <c r="H45" s="6">
        <v>1.92</v>
      </c>
      <c r="I45" s="6">
        <v>2.21</v>
      </c>
      <c r="J45" s="6">
        <v>11.32</v>
      </c>
      <c r="K45" s="6">
        <v>0.16</v>
      </c>
      <c r="L45" s="6">
        <v>13.75</v>
      </c>
      <c r="M45" s="6">
        <v>9.33</v>
      </c>
      <c r="N45" s="6">
        <v>0.14000000000000001</v>
      </c>
      <c r="O45" s="6">
        <v>0.17</v>
      </c>
      <c r="P45" s="6">
        <v>0.19</v>
      </c>
      <c r="Q45" s="6"/>
      <c r="R45" s="6">
        <v>0.33</v>
      </c>
      <c r="S45" s="6"/>
      <c r="T45" s="6">
        <v>7.28</v>
      </c>
      <c r="U45" s="6"/>
      <c r="V45" s="6"/>
      <c r="W45" s="6"/>
      <c r="X45" s="6"/>
      <c r="Y45" s="6"/>
      <c r="Z45" s="6"/>
      <c r="AA45" s="6">
        <f t="shared" si="1"/>
        <v>94.929999999999993</v>
      </c>
      <c r="AB45" s="30"/>
      <c r="AC45"/>
      <c r="AD45"/>
      <c r="AE45"/>
      <c r="AF45"/>
      <c r="AG45"/>
    </row>
    <row r="46" spans="1:33">
      <c r="A46" s="2" t="s">
        <v>613</v>
      </c>
      <c r="B46" s="2" t="s">
        <v>685</v>
      </c>
      <c r="C46" s="2" t="s">
        <v>686</v>
      </c>
      <c r="D46" s="2" t="s">
        <v>687</v>
      </c>
      <c r="E46" s="5" t="s">
        <v>689</v>
      </c>
      <c r="F46" s="6">
        <v>42.07</v>
      </c>
      <c r="G46" s="6">
        <v>8.08</v>
      </c>
      <c r="H46" s="6">
        <v>2.1</v>
      </c>
      <c r="I46" s="6">
        <v>3.65</v>
      </c>
      <c r="J46" s="6">
        <v>11.51</v>
      </c>
      <c r="K46" s="6">
        <v>0.19</v>
      </c>
      <c r="L46" s="6">
        <v>16.7</v>
      </c>
      <c r="M46" s="6">
        <v>7.68</v>
      </c>
      <c r="N46" s="6">
        <v>0.15</v>
      </c>
      <c r="O46" s="6">
        <v>0.14000000000000001</v>
      </c>
      <c r="P46" s="6">
        <v>0.2</v>
      </c>
      <c r="Q46" s="6"/>
      <c r="R46" s="6">
        <v>0.01</v>
      </c>
      <c r="S46" s="6"/>
      <c r="T46" s="6">
        <v>7.05</v>
      </c>
      <c r="U46" s="6"/>
      <c r="V46" s="6">
        <v>8.7999999999999995E-2</v>
      </c>
      <c r="W46" s="6">
        <v>8.9999999999999993E-3</v>
      </c>
      <c r="X46" s="6">
        <v>1.7000000000000001E-2</v>
      </c>
      <c r="Y46" s="6">
        <v>0.14599999999999999</v>
      </c>
      <c r="Z46" s="6">
        <v>5.7000000000000002E-2</v>
      </c>
      <c r="AA46" s="6">
        <f t="shared" si="1"/>
        <v>99.846999999999994</v>
      </c>
      <c r="AB46" s="30"/>
      <c r="AC46"/>
      <c r="AD46"/>
      <c r="AE46"/>
      <c r="AF46"/>
      <c r="AG46"/>
    </row>
    <row r="47" spans="1:33">
      <c r="A47" s="2" t="s">
        <v>613</v>
      </c>
      <c r="B47" s="2" t="s">
        <v>647</v>
      </c>
      <c r="C47" s="2" t="s">
        <v>804</v>
      </c>
      <c r="D47" s="2" t="s">
        <v>615</v>
      </c>
      <c r="E47" s="5" t="s">
        <v>648</v>
      </c>
      <c r="F47" s="6">
        <v>50.84</v>
      </c>
      <c r="G47" s="6">
        <v>12.87</v>
      </c>
      <c r="H47" s="6">
        <v>2.82</v>
      </c>
      <c r="I47" s="6">
        <v>5.0599999999999996</v>
      </c>
      <c r="J47" s="6">
        <v>8.7100000000000009</v>
      </c>
      <c r="K47" s="6">
        <v>0.19</v>
      </c>
      <c r="L47" s="6">
        <v>2.4</v>
      </c>
      <c r="M47" s="6">
        <v>5.75</v>
      </c>
      <c r="N47" s="6">
        <v>5.92</v>
      </c>
      <c r="O47" s="6">
        <v>0.79</v>
      </c>
      <c r="P47" s="6">
        <v>0.38</v>
      </c>
      <c r="Q47" s="6">
        <v>7.5999999999999998E-2</v>
      </c>
      <c r="R47" s="6">
        <v>0.06</v>
      </c>
      <c r="S47" s="6"/>
      <c r="T47" s="6">
        <v>3.38</v>
      </c>
      <c r="U47" s="6"/>
      <c r="V47" s="6">
        <v>2E-3</v>
      </c>
      <c r="W47" s="6">
        <v>6.0000000000000001E-3</v>
      </c>
      <c r="X47" s="6">
        <v>2E-3</v>
      </c>
      <c r="Y47" s="6"/>
      <c r="Z47" s="6">
        <v>0.03</v>
      </c>
      <c r="AA47" s="6">
        <f t="shared" si="1"/>
        <v>99.286000000000001</v>
      </c>
      <c r="AB47" s="30"/>
      <c r="AC47"/>
      <c r="AD47"/>
      <c r="AE47"/>
      <c r="AF47"/>
      <c r="AG47"/>
    </row>
    <row r="48" spans="1:33">
      <c r="A48" s="2" t="s">
        <v>613</v>
      </c>
      <c r="B48" s="2" t="s">
        <v>647</v>
      </c>
      <c r="C48" s="2" t="s">
        <v>804</v>
      </c>
      <c r="D48" s="2" t="s">
        <v>615</v>
      </c>
      <c r="E48" s="5" t="s">
        <v>649</v>
      </c>
      <c r="F48" s="6">
        <v>45.96</v>
      </c>
      <c r="G48" s="6">
        <v>9.85</v>
      </c>
      <c r="H48" s="6">
        <v>3.11</v>
      </c>
      <c r="I48" s="6">
        <v>2.35</v>
      </c>
      <c r="J48" s="6">
        <v>13.29</v>
      </c>
      <c r="K48" s="6">
        <v>0.17</v>
      </c>
      <c r="L48" s="6">
        <v>7.48</v>
      </c>
      <c r="M48" s="6">
        <v>11.01</v>
      </c>
      <c r="N48" s="6">
        <v>3.51</v>
      </c>
      <c r="O48" s="6">
        <v>0.28999999999999998</v>
      </c>
      <c r="P48" s="6">
        <v>0.28000000000000003</v>
      </c>
      <c r="Q48" s="6">
        <v>6.9000000000000006E-2</v>
      </c>
      <c r="R48" s="6">
        <v>0.17</v>
      </c>
      <c r="S48" s="6"/>
      <c r="T48" s="6">
        <v>2.5499999999999998</v>
      </c>
      <c r="U48" s="6"/>
      <c r="V48" s="6">
        <v>1.2E-2</v>
      </c>
      <c r="W48" s="6">
        <v>8.0000000000000002E-3</v>
      </c>
      <c r="X48" s="6">
        <v>0.02</v>
      </c>
      <c r="Y48" s="6">
        <v>0.04</v>
      </c>
      <c r="Z48" s="6">
        <v>0.05</v>
      </c>
      <c r="AA48" s="6">
        <f t="shared" si="1"/>
        <v>100.21900000000002</v>
      </c>
      <c r="AB48" s="30"/>
      <c r="AC48"/>
      <c r="AD48"/>
      <c r="AE48"/>
      <c r="AF48"/>
      <c r="AG48"/>
    </row>
    <row r="49" spans="1:33">
      <c r="A49" s="2" t="s">
        <v>613</v>
      </c>
      <c r="B49" s="2" t="s">
        <v>647</v>
      </c>
      <c r="C49" s="2" t="s">
        <v>804</v>
      </c>
      <c r="D49" s="2" t="s">
        <v>650</v>
      </c>
      <c r="E49" s="2" t="s">
        <v>651</v>
      </c>
      <c r="F49" s="6">
        <v>47.98</v>
      </c>
      <c r="G49" s="6">
        <v>10.89</v>
      </c>
      <c r="H49" s="6">
        <v>3.35</v>
      </c>
      <c r="I49" s="6">
        <v>3.6</v>
      </c>
      <c r="J49" s="6">
        <v>11.78</v>
      </c>
      <c r="K49" s="6">
        <v>0.18</v>
      </c>
      <c r="L49" s="6">
        <v>5.34</v>
      </c>
      <c r="M49" s="6">
        <v>9.74</v>
      </c>
      <c r="N49" s="6">
        <v>4.25</v>
      </c>
      <c r="O49" s="6">
        <v>0.3</v>
      </c>
      <c r="P49" s="6">
        <v>0.35</v>
      </c>
      <c r="Q49" s="6">
        <v>0.09</v>
      </c>
      <c r="R49" s="6">
        <v>0.03</v>
      </c>
      <c r="S49" s="6"/>
      <c r="T49" s="6">
        <v>2.63</v>
      </c>
      <c r="U49" s="6"/>
      <c r="V49" s="6">
        <v>8.0000000000000002E-3</v>
      </c>
      <c r="W49" s="6">
        <v>7.0000000000000001E-3</v>
      </c>
      <c r="X49" s="6">
        <v>8.0000000000000002E-3</v>
      </c>
      <c r="Y49" s="6">
        <v>0.01</v>
      </c>
      <c r="Z49" s="6">
        <v>7.0000000000000007E-2</v>
      </c>
      <c r="AA49" s="6">
        <f t="shared" si="1"/>
        <v>100.61299999999999</v>
      </c>
      <c r="AB49" s="30"/>
      <c r="AC49"/>
      <c r="AD49"/>
      <c r="AE49"/>
      <c r="AF49"/>
      <c r="AG49"/>
    </row>
    <row r="50" spans="1:33">
      <c r="A50" s="2" t="s">
        <v>613</v>
      </c>
      <c r="B50" s="2" t="s">
        <v>647</v>
      </c>
      <c r="C50" s="2" t="s">
        <v>804</v>
      </c>
      <c r="D50" s="2" t="s">
        <v>618</v>
      </c>
      <c r="E50" s="5" t="s">
        <v>652</v>
      </c>
      <c r="F50" s="6">
        <v>44.36</v>
      </c>
      <c r="G50" s="6">
        <v>9.52</v>
      </c>
      <c r="H50" s="6">
        <v>2.9</v>
      </c>
      <c r="I50" s="6">
        <v>3.67</v>
      </c>
      <c r="J50" s="6">
        <v>12.98</v>
      </c>
      <c r="K50" s="6">
        <v>0.2</v>
      </c>
      <c r="L50" s="6">
        <v>7.99</v>
      </c>
      <c r="M50" s="6">
        <v>11.55</v>
      </c>
      <c r="N50" s="6">
        <v>2.27</v>
      </c>
      <c r="O50" s="6">
        <v>0.28000000000000003</v>
      </c>
      <c r="P50" s="6">
        <v>0.33</v>
      </c>
      <c r="Q50" s="6"/>
      <c r="R50" s="6">
        <v>0.32</v>
      </c>
      <c r="S50" s="6"/>
      <c r="T50" s="6">
        <v>3.19</v>
      </c>
      <c r="U50" s="6"/>
      <c r="V50" s="6">
        <v>1.4E-2</v>
      </c>
      <c r="W50" s="6">
        <v>8.0000000000000002E-3</v>
      </c>
      <c r="X50" s="6">
        <v>1.6E-2</v>
      </c>
      <c r="Y50" s="6">
        <v>0.05</v>
      </c>
      <c r="Z50" s="6">
        <v>0.06</v>
      </c>
      <c r="AA50" s="6">
        <f t="shared" si="1"/>
        <v>99.70799999999997</v>
      </c>
      <c r="AB50" s="30"/>
      <c r="AC50"/>
      <c r="AD50"/>
      <c r="AE50"/>
      <c r="AF50"/>
      <c r="AG50"/>
    </row>
    <row r="51" spans="1:33">
      <c r="A51" s="2" t="s">
        <v>613</v>
      </c>
      <c r="B51" s="2" t="s">
        <v>614</v>
      </c>
      <c r="C51" s="2" t="s">
        <v>804</v>
      </c>
      <c r="D51" s="2" t="s">
        <v>615</v>
      </c>
      <c r="E51" s="5">
        <v>1685</v>
      </c>
      <c r="F51" s="6">
        <v>42.57</v>
      </c>
      <c r="G51" s="6">
        <v>12.56</v>
      </c>
      <c r="H51" s="6">
        <v>4.5199999999999996</v>
      </c>
      <c r="I51" s="6">
        <v>7.69</v>
      </c>
      <c r="J51" s="6">
        <v>8.41</v>
      </c>
      <c r="K51" s="6">
        <v>0.22</v>
      </c>
      <c r="L51" s="6">
        <v>4.4000000000000004</v>
      </c>
      <c r="M51" s="6">
        <v>14.16</v>
      </c>
      <c r="N51" s="6">
        <v>0.17</v>
      </c>
      <c r="O51" s="6">
        <v>1.23</v>
      </c>
      <c r="P51" s="6">
        <v>0.47</v>
      </c>
      <c r="Q51" s="6">
        <v>0.17</v>
      </c>
      <c r="R51" s="6">
        <v>0.06</v>
      </c>
      <c r="S51" s="6"/>
      <c r="T51" s="6">
        <v>2.91</v>
      </c>
      <c r="U51" s="6"/>
      <c r="V51" s="6">
        <v>6.0000000000000001E-3</v>
      </c>
      <c r="W51" s="6">
        <v>6.0000000000000001E-3</v>
      </c>
      <c r="X51" s="6">
        <v>1.2999999999999999E-2</v>
      </c>
      <c r="Y51" s="6">
        <v>7.1999999999999995E-2</v>
      </c>
      <c r="Z51" s="6">
        <v>8.5999999999999993E-2</v>
      </c>
      <c r="AA51" s="6">
        <f t="shared" si="1"/>
        <v>99.723000000000013</v>
      </c>
      <c r="AB51" s="30"/>
      <c r="AC51"/>
      <c r="AD51"/>
      <c r="AE51"/>
      <c r="AF51"/>
      <c r="AG51"/>
    </row>
    <row r="52" spans="1:33">
      <c r="A52" s="2" t="s">
        <v>613</v>
      </c>
      <c r="B52" s="2" t="s">
        <v>614</v>
      </c>
      <c r="C52" s="2" t="s">
        <v>804</v>
      </c>
      <c r="D52" s="2" t="s">
        <v>627</v>
      </c>
      <c r="E52" s="5" t="s">
        <v>628</v>
      </c>
      <c r="F52" s="6">
        <v>50.06</v>
      </c>
      <c r="G52" s="6">
        <v>12.88</v>
      </c>
      <c r="H52" s="6">
        <v>2.48</v>
      </c>
      <c r="I52" s="6">
        <v>5.76</v>
      </c>
      <c r="J52" s="6">
        <v>7.31</v>
      </c>
      <c r="K52" s="6">
        <v>0.14000000000000001</v>
      </c>
      <c r="L52" s="6">
        <v>5.52</v>
      </c>
      <c r="M52" s="6">
        <v>8.0500000000000007</v>
      </c>
      <c r="N52" s="6">
        <v>2.68</v>
      </c>
      <c r="O52" s="6">
        <v>0.25</v>
      </c>
      <c r="P52" s="6">
        <v>0.3</v>
      </c>
      <c r="Q52" s="6">
        <v>8.7999999999999995E-2</v>
      </c>
      <c r="R52" s="6">
        <v>0.37</v>
      </c>
      <c r="S52" s="6"/>
      <c r="T52" s="6">
        <v>2.92</v>
      </c>
      <c r="U52" s="6"/>
      <c r="V52" s="6">
        <v>0.02</v>
      </c>
      <c r="W52" s="6">
        <v>7.0000000000000001E-3</v>
      </c>
      <c r="X52" s="6">
        <v>0.01</v>
      </c>
      <c r="Y52" s="6">
        <v>0.01</v>
      </c>
      <c r="Z52" s="6">
        <v>0.05</v>
      </c>
      <c r="AA52" s="6">
        <f t="shared" si="1"/>
        <v>98.905000000000015</v>
      </c>
      <c r="AB52" s="30"/>
      <c r="AC52"/>
      <c r="AD52"/>
      <c r="AE52"/>
      <c r="AF52"/>
      <c r="AG52"/>
    </row>
    <row r="53" spans="1:33">
      <c r="A53" s="2" t="s">
        <v>613</v>
      </c>
      <c r="B53" s="2" t="s">
        <v>614</v>
      </c>
      <c r="C53" s="2" t="s">
        <v>804</v>
      </c>
      <c r="D53" s="2" t="s">
        <v>618</v>
      </c>
      <c r="E53" s="5" t="s">
        <v>619</v>
      </c>
      <c r="F53" s="6">
        <v>44</v>
      </c>
      <c r="G53" s="6">
        <v>5.34</v>
      </c>
      <c r="H53" s="6">
        <v>1.48</v>
      </c>
      <c r="I53" s="6">
        <v>1.1399999999999999</v>
      </c>
      <c r="J53" s="6">
        <v>13.6</v>
      </c>
      <c r="K53" s="6">
        <v>0.12</v>
      </c>
      <c r="L53" s="6">
        <v>20.100000000000001</v>
      </c>
      <c r="M53" s="6">
        <v>6.39</v>
      </c>
      <c r="N53" s="6">
        <v>0.12</v>
      </c>
      <c r="O53" s="6">
        <v>0.01</v>
      </c>
      <c r="P53" s="6">
        <v>0.17</v>
      </c>
      <c r="Q53" s="6">
        <v>4.1000000000000002E-2</v>
      </c>
      <c r="R53" s="6">
        <v>0.82</v>
      </c>
      <c r="S53" s="6"/>
      <c r="T53" s="6">
        <v>6.13</v>
      </c>
      <c r="U53" s="6"/>
      <c r="V53" s="6">
        <v>0.15</v>
      </c>
      <c r="W53" s="6">
        <v>1.4E-2</v>
      </c>
      <c r="X53" s="6">
        <v>1.4999999999999999E-2</v>
      </c>
      <c r="Y53" s="6">
        <v>0.31</v>
      </c>
      <c r="Z53" s="6">
        <v>0.01</v>
      </c>
      <c r="AA53" s="6">
        <f t="shared" si="1"/>
        <v>99.960000000000008</v>
      </c>
      <c r="AB53" s="30"/>
      <c r="AC53"/>
      <c r="AD53"/>
      <c r="AE53"/>
      <c r="AF53"/>
      <c r="AG53"/>
    </row>
    <row r="54" spans="1:33">
      <c r="A54" s="2" t="s">
        <v>613</v>
      </c>
      <c r="B54" s="2" t="s">
        <v>614</v>
      </c>
      <c r="C54" s="2" t="s">
        <v>804</v>
      </c>
      <c r="D54" s="2" t="s">
        <v>618</v>
      </c>
      <c r="E54" s="5" t="s">
        <v>620</v>
      </c>
      <c r="F54" s="6">
        <v>43.15</v>
      </c>
      <c r="G54" s="6">
        <v>5.04</v>
      </c>
      <c r="H54" s="6">
        <v>1.44</v>
      </c>
      <c r="I54" s="6">
        <v>3.04</v>
      </c>
      <c r="J54" s="6">
        <v>11.45</v>
      </c>
      <c r="K54" s="6">
        <v>0.17</v>
      </c>
      <c r="L54" s="6">
        <v>22.57</v>
      </c>
      <c r="M54" s="6">
        <v>4.05</v>
      </c>
      <c r="N54" s="6">
        <v>0.06</v>
      </c>
      <c r="O54" s="6">
        <v>0.01</v>
      </c>
      <c r="P54" s="6">
        <v>0.13</v>
      </c>
      <c r="Q54" s="6">
        <v>4.4999999999999998E-2</v>
      </c>
      <c r="R54" s="6">
        <v>0.51</v>
      </c>
      <c r="S54" s="6"/>
      <c r="T54" s="6">
        <v>7.54</v>
      </c>
      <c r="U54" s="6"/>
      <c r="V54" s="6">
        <v>0.16900000000000001</v>
      </c>
      <c r="W54" s="6">
        <v>1.7000000000000001E-2</v>
      </c>
      <c r="X54" s="6">
        <v>1.7999999999999999E-2</v>
      </c>
      <c r="Y54" s="6">
        <v>0.39</v>
      </c>
      <c r="Z54" s="6">
        <v>7.0000000000000001E-3</v>
      </c>
      <c r="AA54" s="6">
        <f t="shared" si="1"/>
        <v>99.805999999999997</v>
      </c>
      <c r="AB54" s="30"/>
      <c r="AC54"/>
      <c r="AD54"/>
      <c r="AE54"/>
      <c r="AF54"/>
      <c r="AG54"/>
    </row>
    <row r="55" spans="1:33">
      <c r="A55" s="2" t="s">
        <v>613</v>
      </c>
      <c r="B55" s="2" t="s">
        <v>614</v>
      </c>
      <c r="C55" s="2" t="s">
        <v>804</v>
      </c>
      <c r="D55" s="2" t="s">
        <v>618</v>
      </c>
      <c r="E55" s="5" t="s">
        <v>623</v>
      </c>
      <c r="F55" s="6">
        <v>43.8</v>
      </c>
      <c r="G55" s="6">
        <v>4.9000000000000004</v>
      </c>
      <c r="H55" s="6">
        <v>1.49</v>
      </c>
      <c r="I55" s="6">
        <v>3.31</v>
      </c>
      <c r="J55" s="6">
        <v>11.14</v>
      </c>
      <c r="K55" s="6">
        <v>0.17</v>
      </c>
      <c r="L55" s="6">
        <v>23.12</v>
      </c>
      <c r="M55" s="6">
        <v>3.47</v>
      </c>
      <c r="N55" s="6">
        <v>0.11</v>
      </c>
      <c r="O55" s="6">
        <v>0.01</v>
      </c>
      <c r="P55" s="6">
        <v>0.12</v>
      </c>
      <c r="Q55" s="6">
        <v>4.3999999999999997E-2</v>
      </c>
      <c r="R55" s="6">
        <v>0.43</v>
      </c>
      <c r="S55" s="6"/>
      <c r="T55" s="6">
        <v>6.65</v>
      </c>
      <c r="U55" s="6"/>
      <c r="V55" s="6">
        <v>0.16500000000000001</v>
      </c>
      <c r="W55" s="6">
        <v>1.4999999999999999E-2</v>
      </c>
      <c r="X55" s="6">
        <v>1.7000000000000001E-2</v>
      </c>
      <c r="Y55" s="6">
        <v>0.34</v>
      </c>
      <c r="Z55" s="6">
        <v>8.0000000000000002E-3</v>
      </c>
      <c r="AA55" s="6">
        <f t="shared" si="1"/>
        <v>99.309000000000026</v>
      </c>
      <c r="AB55" s="30"/>
      <c r="AC55"/>
      <c r="AD55"/>
      <c r="AE55"/>
      <c r="AF55"/>
      <c r="AG55"/>
    </row>
    <row r="56" spans="1:33">
      <c r="A56" s="2" t="s">
        <v>613</v>
      </c>
      <c r="B56" s="2" t="s">
        <v>614</v>
      </c>
      <c r="C56" s="2" t="s">
        <v>804</v>
      </c>
      <c r="D56" s="2" t="s">
        <v>618</v>
      </c>
      <c r="E56" s="5" t="s">
        <v>624</v>
      </c>
      <c r="F56" s="6">
        <v>43.56</v>
      </c>
      <c r="G56" s="6">
        <v>4.3899999999999997</v>
      </c>
      <c r="H56" s="6">
        <v>1.28</v>
      </c>
      <c r="I56" s="6">
        <v>4.3600000000000003</v>
      </c>
      <c r="J56" s="6">
        <v>10.23</v>
      </c>
      <c r="K56" s="6">
        <v>0.15</v>
      </c>
      <c r="L56" s="6">
        <v>21.35</v>
      </c>
      <c r="M56" s="6">
        <v>5.45</v>
      </c>
      <c r="N56" s="6">
        <v>0.11</v>
      </c>
      <c r="O56" s="6">
        <v>0.02</v>
      </c>
      <c r="P56" s="6">
        <v>0.14000000000000001</v>
      </c>
      <c r="Q56" s="6">
        <v>4.3999999999999997E-2</v>
      </c>
      <c r="R56" s="6">
        <v>0.44</v>
      </c>
      <c r="S56" s="6"/>
      <c r="T56" s="6">
        <v>7.37</v>
      </c>
      <c r="U56" s="6"/>
      <c r="V56" s="6">
        <v>0.18</v>
      </c>
      <c r="W56" s="6">
        <v>1.2E-2</v>
      </c>
      <c r="X56" s="6">
        <v>1.7999999999999999E-2</v>
      </c>
      <c r="Y56" s="6">
        <v>0.35</v>
      </c>
      <c r="Z56" s="6">
        <v>0.04</v>
      </c>
      <c r="AA56" s="6">
        <f t="shared" si="1"/>
        <v>99.494000000000014</v>
      </c>
      <c r="AB56" s="30"/>
      <c r="AC56"/>
      <c r="AD56"/>
      <c r="AE56"/>
      <c r="AF56"/>
      <c r="AG56"/>
    </row>
    <row r="57" spans="1:33">
      <c r="A57" s="2" t="s">
        <v>613</v>
      </c>
      <c r="B57" s="2" t="s">
        <v>614</v>
      </c>
      <c r="C57" s="2" t="s">
        <v>804</v>
      </c>
      <c r="D57" s="2" t="s">
        <v>621</v>
      </c>
      <c r="E57" s="5" t="s">
        <v>622</v>
      </c>
      <c r="F57" s="6">
        <v>49.43</v>
      </c>
      <c r="G57" s="6">
        <v>7.63</v>
      </c>
      <c r="H57" s="6">
        <v>2.29</v>
      </c>
      <c r="I57" s="6">
        <v>2.2400000000000002</v>
      </c>
      <c r="J57" s="6">
        <v>12.21</v>
      </c>
      <c r="K57" s="6">
        <v>0.16</v>
      </c>
      <c r="L57" s="6">
        <v>10.57</v>
      </c>
      <c r="M57" s="6">
        <v>8.15</v>
      </c>
      <c r="N57" s="6">
        <v>0.22</v>
      </c>
      <c r="O57" s="6">
        <v>0.02</v>
      </c>
      <c r="P57" s="6">
        <v>0.19</v>
      </c>
      <c r="Q57" s="6">
        <v>6.3E-2</v>
      </c>
      <c r="R57" s="6">
        <v>1.71</v>
      </c>
      <c r="S57" s="6"/>
      <c r="T57" s="6">
        <v>4.33</v>
      </c>
      <c r="U57" s="6"/>
      <c r="V57" s="6">
        <v>0.11</v>
      </c>
      <c r="W57" s="6">
        <v>1.2999999999999999E-2</v>
      </c>
      <c r="X57" s="6">
        <v>2.7E-2</v>
      </c>
      <c r="Y57" s="6">
        <v>0.27</v>
      </c>
      <c r="Z57" s="6">
        <v>0.01</v>
      </c>
      <c r="AA57" s="6">
        <f t="shared" si="1"/>
        <v>99.643000000000001</v>
      </c>
      <c r="AB57" s="30"/>
      <c r="AC57"/>
      <c r="AD57"/>
      <c r="AE57"/>
      <c r="AF57"/>
      <c r="AG57"/>
    </row>
    <row r="58" spans="1:33">
      <c r="A58" s="2" t="s">
        <v>613</v>
      </c>
      <c r="B58" s="2" t="s">
        <v>614</v>
      </c>
      <c r="C58" s="2" t="s">
        <v>804</v>
      </c>
      <c r="D58" s="2" t="s">
        <v>621</v>
      </c>
      <c r="E58" s="5" t="s">
        <v>625</v>
      </c>
      <c r="F58" s="6">
        <v>47.35</v>
      </c>
      <c r="G58" s="6">
        <v>6.5</v>
      </c>
      <c r="H58" s="6">
        <v>2.34</v>
      </c>
      <c r="I58" s="6">
        <v>0.7</v>
      </c>
      <c r="J58" s="6">
        <v>12.04</v>
      </c>
      <c r="K58" s="6">
        <v>0.22</v>
      </c>
      <c r="L58" s="6">
        <v>11.65</v>
      </c>
      <c r="M58" s="6">
        <v>14.53</v>
      </c>
      <c r="N58" s="6">
        <v>1.06</v>
      </c>
      <c r="O58" s="6">
        <v>0.02</v>
      </c>
      <c r="P58" s="6">
        <v>0.15</v>
      </c>
      <c r="Q58" s="6">
        <v>4.9000000000000002E-2</v>
      </c>
      <c r="R58" s="6">
        <v>0.03</v>
      </c>
      <c r="S58" s="6"/>
      <c r="T58" s="6">
        <v>2.83</v>
      </c>
      <c r="U58" s="6"/>
      <c r="V58" s="6">
        <v>2.7E-2</v>
      </c>
      <c r="W58" s="6">
        <v>0.01</v>
      </c>
      <c r="X58" s="6">
        <v>2.1999999999999999E-2</v>
      </c>
      <c r="Y58" s="6">
        <v>0.09</v>
      </c>
      <c r="Z58" s="6">
        <v>1.4E-2</v>
      </c>
      <c r="AA58" s="6">
        <f t="shared" si="1"/>
        <v>99.632000000000033</v>
      </c>
      <c r="AB58" s="30"/>
      <c r="AC58"/>
      <c r="AD58"/>
      <c r="AE58"/>
      <c r="AF58"/>
      <c r="AG58"/>
    </row>
    <row r="59" spans="1:33">
      <c r="A59" s="2" t="s">
        <v>613</v>
      </c>
      <c r="B59" s="2" t="s">
        <v>614</v>
      </c>
      <c r="C59" s="2" t="s">
        <v>804</v>
      </c>
      <c r="D59" s="2" t="s">
        <v>621</v>
      </c>
      <c r="E59" s="5" t="s">
        <v>626</v>
      </c>
      <c r="F59" s="6">
        <v>47.59</v>
      </c>
      <c r="G59" s="6">
        <v>7.63</v>
      </c>
      <c r="H59" s="6">
        <v>2.33</v>
      </c>
      <c r="I59" s="6">
        <v>1.55</v>
      </c>
      <c r="J59" s="6">
        <v>12.98</v>
      </c>
      <c r="K59" s="6">
        <v>0.18</v>
      </c>
      <c r="L59" s="6">
        <v>12.44</v>
      </c>
      <c r="M59" s="6">
        <v>10.61</v>
      </c>
      <c r="N59" s="6">
        <v>0.16</v>
      </c>
      <c r="O59" s="6">
        <v>0.01</v>
      </c>
      <c r="P59" s="6">
        <v>0.17</v>
      </c>
      <c r="Q59" s="6">
        <v>0.06</v>
      </c>
      <c r="R59" s="6">
        <v>0.04</v>
      </c>
      <c r="S59" s="6"/>
      <c r="T59" s="6">
        <v>3.33</v>
      </c>
      <c r="U59" s="6"/>
      <c r="V59" s="6">
        <v>0.09</v>
      </c>
      <c r="W59" s="6">
        <v>1.2999999999999999E-2</v>
      </c>
      <c r="X59" s="6">
        <v>0.02</v>
      </c>
      <c r="Y59" s="6">
        <v>0.22</v>
      </c>
      <c r="Z59" s="6">
        <v>1.2999999999999999E-2</v>
      </c>
      <c r="AA59" s="6">
        <f t="shared" si="1"/>
        <v>99.436000000000021</v>
      </c>
      <c r="AB59" s="30"/>
      <c r="AC59"/>
      <c r="AD59"/>
      <c r="AE59"/>
      <c r="AF59"/>
      <c r="AG59"/>
    </row>
    <row r="60" spans="1:33">
      <c r="A60" s="2" t="s">
        <v>613</v>
      </c>
      <c r="B60" s="2" t="s">
        <v>672</v>
      </c>
      <c r="C60" s="2" t="s">
        <v>804</v>
      </c>
      <c r="D60" s="2" t="s">
        <v>615</v>
      </c>
      <c r="E60" s="2" t="s">
        <v>679</v>
      </c>
      <c r="F60" s="6">
        <v>46.76</v>
      </c>
      <c r="G60" s="6">
        <v>11.19</v>
      </c>
      <c r="H60" s="6">
        <v>2.78</v>
      </c>
      <c r="I60" s="6">
        <v>5.19</v>
      </c>
      <c r="J60" s="6">
        <v>9.58</v>
      </c>
      <c r="K60" s="6">
        <v>0.16</v>
      </c>
      <c r="L60" s="6">
        <v>6.73</v>
      </c>
      <c r="M60" s="6">
        <v>8.81</v>
      </c>
      <c r="N60" s="6">
        <v>2.8</v>
      </c>
      <c r="O60" s="6">
        <v>0.33</v>
      </c>
      <c r="P60" s="6">
        <v>0.23</v>
      </c>
      <c r="Q60" s="6">
        <v>7.4999999999999997E-2</v>
      </c>
      <c r="R60" s="6">
        <v>0.36</v>
      </c>
      <c r="S60" s="6"/>
      <c r="T60" s="6">
        <v>3.8</v>
      </c>
      <c r="U60" s="6"/>
      <c r="V60" s="6">
        <v>1.4999999999999999E-2</v>
      </c>
      <c r="W60" s="6">
        <v>7.0000000000000001E-3</v>
      </c>
      <c r="X60" s="6">
        <v>1.2999999999999999E-2</v>
      </c>
      <c r="Y60" s="6">
        <v>0.04</v>
      </c>
      <c r="Z60" s="6">
        <v>6.5000000000000002E-2</v>
      </c>
      <c r="AA60" s="6">
        <f t="shared" si="1"/>
        <v>98.935000000000016</v>
      </c>
      <c r="AB60" s="30"/>
      <c r="AC60" s="29"/>
      <c r="AD60" s="29"/>
      <c r="AE60" s="29"/>
      <c r="AF60" s="29"/>
      <c r="AG60" s="29"/>
    </row>
    <row r="61" spans="1:33">
      <c r="A61" s="2" t="s">
        <v>613</v>
      </c>
      <c r="B61" s="2" t="s">
        <v>672</v>
      </c>
      <c r="C61" s="2" t="s">
        <v>804</v>
      </c>
      <c r="D61" s="2" t="s">
        <v>615</v>
      </c>
      <c r="E61" s="2" t="s">
        <v>681</v>
      </c>
      <c r="F61" s="6">
        <v>43.4</v>
      </c>
      <c r="G61" s="6">
        <v>11.3</v>
      </c>
      <c r="H61" s="6">
        <v>3.5</v>
      </c>
      <c r="I61" s="6">
        <v>2.72</v>
      </c>
      <c r="J61" s="6">
        <v>14.18</v>
      </c>
      <c r="K61" s="6">
        <v>0.23</v>
      </c>
      <c r="L61" s="6">
        <v>7.6</v>
      </c>
      <c r="M61" s="6">
        <v>10.199999999999999</v>
      </c>
      <c r="N61" s="6">
        <v>2.11</v>
      </c>
      <c r="O61" s="6">
        <v>0.31</v>
      </c>
      <c r="P61" s="6">
        <v>0.3</v>
      </c>
      <c r="Q61" s="6">
        <v>6.6000000000000003E-2</v>
      </c>
      <c r="R61" s="6">
        <v>0.04</v>
      </c>
      <c r="S61" s="6"/>
      <c r="T61" s="6">
        <v>4.18</v>
      </c>
      <c r="U61" s="6"/>
      <c r="V61" s="6">
        <v>1.2999999999999999E-2</v>
      </c>
      <c r="W61" s="6">
        <v>1.0999999999999999E-2</v>
      </c>
      <c r="X61" s="6">
        <v>1.6E-2</v>
      </c>
      <c r="Y61" s="6">
        <v>1.9E-2</v>
      </c>
      <c r="Z61" s="6">
        <v>1.7999999999999999E-2</v>
      </c>
      <c r="AA61" s="6">
        <f t="shared" si="1"/>
        <v>100.21300000000001</v>
      </c>
      <c r="AB61" s="30"/>
      <c r="AC61" s="29"/>
      <c r="AD61" s="29"/>
      <c r="AE61" s="29"/>
      <c r="AF61" s="29"/>
      <c r="AG61" s="29"/>
    </row>
    <row r="62" spans="1:33">
      <c r="A62" s="2" t="s">
        <v>613</v>
      </c>
      <c r="B62" s="2" t="s">
        <v>672</v>
      </c>
      <c r="C62" s="2" t="s">
        <v>804</v>
      </c>
      <c r="D62" s="2" t="s">
        <v>627</v>
      </c>
      <c r="E62" s="5" t="s">
        <v>673</v>
      </c>
      <c r="F62" s="6">
        <v>47.61</v>
      </c>
      <c r="G62" s="6">
        <v>11.81</v>
      </c>
      <c r="H62" s="6">
        <v>2.94</v>
      </c>
      <c r="I62" s="6">
        <v>4.66</v>
      </c>
      <c r="J62" s="6">
        <v>10.32</v>
      </c>
      <c r="K62" s="6">
        <v>0.17</v>
      </c>
      <c r="L62" s="6">
        <v>4.84</v>
      </c>
      <c r="M62" s="6">
        <v>8.24</v>
      </c>
      <c r="N62" s="6">
        <v>3.29</v>
      </c>
      <c r="O62" s="6">
        <v>0.09</v>
      </c>
      <c r="P62" s="6">
        <v>0.36</v>
      </c>
      <c r="Q62" s="6">
        <v>7.0000000000000007E-2</v>
      </c>
      <c r="R62" s="6">
        <v>0.49</v>
      </c>
      <c r="S62" s="6"/>
      <c r="T62" s="6">
        <v>3.66</v>
      </c>
      <c r="U62" s="6"/>
      <c r="V62" s="6">
        <v>6.0000000000000001E-3</v>
      </c>
      <c r="W62" s="6">
        <v>6.0000000000000001E-3</v>
      </c>
      <c r="X62" s="6">
        <v>5.0000000000000001E-3</v>
      </c>
      <c r="Y62" s="6"/>
      <c r="Z62" s="6">
        <v>6.3E-2</v>
      </c>
      <c r="AA62" s="6">
        <f t="shared" si="1"/>
        <v>98.63</v>
      </c>
      <c r="AB62" s="30"/>
      <c r="AC62" s="29"/>
      <c r="AD62" s="29"/>
      <c r="AE62" s="29"/>
      <c r="AF62" s="29"/>
      <c r="AG62" s="29"/>
    </row>
    <row r="63" spans="1:33">
      <c r="A63" s="2" t="s">
        <v>613</v>
      </c>
      <c r="B63" s="2" t="s">
        <v>672</v>
      </c>
      <c r="C63" s="2" t="s">
        <v>804</v>
      </c>
      <c r="D63" s="2" t="s">
        <v>627</v>
      </c>
      <c r="E63" s="2" t="s">
        <v>680</v>
      </c>
      <c r="F63" s="6">
        <v>45.7</v>
      </c>
      <c r="G63" s="6">
        <v>11.29</v>
      </c>
      <c r="H63" s="6">
        <v>3.64</v>
      </c>
      <c r="I63" s="6">
        <v>3.35</v>
      </c>
      <c r="J63" s="6">
        <v>13.37</v>
      </c>
      <c r="K63" s="6">
        <v>0.18</v>
      </c>
      <c r="L63" s="6">
        <v>6</v>
      </c>
      <c r="M63" s="6">
        <v>8.81</v>
      </c>
      <c r="N63" s="6">
        <v>3.07</v>
      </c>
      <c r="O63" s="6">
        <v>0.41</v>
      </c>
      <c r="P63" s="6">
        <v>0.34</v>
      </c>
      <c r="Q63" s="6">
        <v>7.6999999999999999E-2</v>
      </c>
      <c r="R63" s="6"/>
      <c r="S63" s="6"/>
      <c r="T63" s="6">
        <v>3.68</v>
      </c>
      <c r="U63" s="6"/>
      <c r="V63" s="6">
        <v>1.2999999999999999E-2</v>
      </c>
      <c r="W63" s="6">
        <v>8.0000000000000002E-3</v>
      </c>
      <c r="X63" s="6">
        <v>1.4E-2</v>
      </c>
      <c r="Y63" s="6">
        <v>1.4E-2</v>
      </c>
      <c r="Z63" s="6">
        <v>1.2999999999999999E-2</v>
      </c>
      <c r="AA63" s="6">
        <f t="shared" si="1"/>
        <v>99.979000000000013</v>
      </c>
      <c r="AB63" s="30"/>
      <c r="AC63" s="29"/>
      <c r="AD63" s="29"/>
      <c r="AE63" s="29"/>
      <c r="AF63" s="29"/>
      <c r="AG63" s="29"/>
    </row>
    <row r="64" spans="1:33">
      <c r="A64" s="2" t="s">
        <v>613</v>
      </c>
      <c r="B64" s="2" t="s">
        <v>672</v>
      </c>
      <c r="C64" s="2" t="s">
        <v>804</v>
      </c>
      <c r="D64" s="2" t="s">
        <v>674</v>
      </c>
      <c r="E64" s="2" t="s">
        <v>675</v>
      </c>
      <c r="F64" s="6">
        <v>45.68</v>
      </c>
      <c r="G64" s="6">
        <v>11.69</v>
      </c>
      <c r="H64" s="6">
        <v>2.93</v>
      </c>
      <c r="I64" s="6">
        <v>4.45</v>
      </c>
      <c r="J64" s="6">
        <v>9.9600000000000009</v>
      </c>
      <c r="K64" s="6">
        <v>0.16</v>
      </c>
      <c r="L64" s="6">
        <v>4.68</v>
      </c>
      <c r="M64" s="6">
        <v>10.84</v>
      </c>
      <c r="N64" s="6">
        <v>2.3199999999999998</v>
      </c>
      <c r="O64" s="6">
        <v>0.16</v>
      </c>
      <c r="P64" s="6">
        <v>0.28999999999999998</v>
      </c>
      <c r="Q64" s="6">
        <v>7.0000000000000007E-2</v>
      </c>
      <c r="R64" s="6"/>
      <c r="S64" s="6"/>
      <c r="T64" s="6">
        <v>4.0999999999999996</v>
      </c>
      <c r="U64" s="6"/>
      <c r="V64" s="6">
        <v>5.0000000000000001E-3</v>
      </c>
      <c r="W64" s="6">
        <v>6.0000000000000001E-3</v>
      </c>
      <c r="X64" s="6">
        <v>5.0000000000000001E-3</v>
      </c>
      <c r="Y64" s="6">
        <v>0.01</v>
      </c>
      <c r="Z64" s="6">
        <v>7.0000000000000007E-2</v>
      </c>
      <c r="AA64" s="6">
        <f t="shared" si="1"/>
        <v>97.425999999999988</v>
      </c>
      <c r="AB64" s="30"/>
      <c r="AC64" s="29"/>
      <c r="AD64" s="29"/>
      <c r="AE64" s="29"/>
      <c r="AF64" s="29"/>
      <c r="AG64" s="29"/>
    </row>
    <row r="65" spans="1:33">
      <c r="A65" s="2" t="s">
        <v>613</v>
      </c>
      <c r="B65" s="2" t="s">
        <v>672</v>
      </c>
      <c r="C65" s="2" t="s">
        <v>804</v>
      </c>
      <c r="D65" s="2" t="s">
        <v>618</v>
      </c>
      <c r="E65" s="2" t="s">
        <v>676</v>
      </c>
      <c r="F65" s="6">
        <v>44.7</v>
      </c>
      <c r="G65" s="6">
        <v>5.57</v>
      </c>
      <c r="H65" s="6">
        <v>1.58</v>
      </c>
      <c r="I65" s="6">
        <v>2.97</v>
      </c>
      <c r="J65" s="6">
        <v>7.99</v>
      </c>
      <c r="K65" s="6">
        <v>0.19</v>
      </c>
      <c r="L65" s="6">
        <v>17.16</v>
      </c>
      <c r="M65" s="6">
        <v>14.09</v>
      </c>
      <c r="N65" s="6">
        <v>0.19</v>
      </c>
      <c r="O65" s="6">
        <v>0.02</v>
      </c>
      <c r="P65" s="6">
        <v>0.16</v>
      </c>
      <c r="Q65" s="6">
        <v>4.5999999999999999E-2</v>
      </c>
      <c r="R65" s="6">
        <v>0.15</v>
      </c>
      <c r="S65" s="6"/>
      <c r="T65" s="6">
        <v>4.24</v>
      </c>
      <c r="U65" s="6"/>
      <c r="V65" s="6">
        <v>3.5000000000000003E-2</v>
      </c>
      <c r="W65" s="6">
        <v>7.0000000000000001E-3</v>
      </c>
      <c r="X65" s="6">
        <v>2.4E-2</v>
      </c>
      <c r="Y65" s="6">
        <v>0.22</v>
      </c>
      <c r="Z65" s="6">
        <v>0.06</v>
      </c>
      <c r="AA65" s="6">
        <f t="shared" si="1"/>
        <v>99.402000000000001</v>
      </c>
      <c r="AB65" s="30"/>
      <c r="AC65" s="29"/>
      <c r="AD65" s="29"/>
      <c r="AE65" s="29"/>
      <c r="AF65" s="29"/>
      <c r="AG65" s="29"/>
    </row>
    <row r="66" spans="1:33">
      <c r="A66" s="2" t="s">
        <v>613</v>
      </c>
      <c r="B66" s="2" t="s">
        <v>672</v>
      </c>
      <c r="C66" s="2" t="s">
        <v>804</v>
      </c>
      <c r="D66" s="2" t="s">
        <v>618</v>
      </c>
      <c r="E66" s="2" t="s">
        <v>677</v>
      </c>
      <c r="F66" s="6">
        <v>44.41</v>
      </c>
      <c r="G66" s="6">
        <v>5.6</v>
      </c>
      <c r="H66" s="6">
        <v>1.45</v>
      </c>
      <c r="I66" s="6">
        <v>3.74</v>
      </c>
      <c r="J66" s="6">
        <v>9.2100000000000009</v>
      </c>
      <c r="K66" s="6">
        <v>0.14000000000000001</v>
      </c>
      <c r="L66" s="6">
        <v>17.46</v>
      </c>
      <c r="M66" s="6">
        <v>9.9700000000000006</v>
      </c>
      <c r="N66" s="6">
        <v>0.11</v>
      </c>
      <c r="O66" s="6">
        <v>0.03</v>
      </c>
      <c r="P66" s="6">
        <v>0.18</v>
      </c>
      <c r="Q66" s="6">
        <v>0.03</v>
      </c>
      <c r="R66" s="6">
        <v>0.06</v>
      </c>
      <c r="S66" s="6"/>
      <c r="T66" s="6">
        <v>6.25</v>
      </c>
      <c r="U66" s="6"/>
      <c r="V66" s="6">
        <v>0.1</v>
      </c>
      <c r="W66" s="6">
        <v>1.2E-2</v>
      </c>
      <c r="X66" s="6">
        <v>0.02</v>
      </c>
      <c r="Y66" s="6">
        <v>0.24</v>
      </c>
      <c r="Z66" s="6">
        <v>0.05</v>
      </c>
      <c r="AA66" s="6">
        <f t="shared" si="1"/>
        <v>99.061999999999983</v>
      </c>
      <c r="AB66" s="30"/>
      <c r="AC66"/>
      <c r="AD66"/>
      <c r="AE66"/>
      <c r="AF66"/>
      <c r="AG66"/>
    </row>
    <row r="67" spans="1:33">
      <c r="A67" s="2" t="s">
        <v>613</v>
      </c>
      <c r="B67" s="2" t="s">
        <v>672</v>
      </c>
      <c r="C67" s="2" t="s">
        <v>804</v>
      </c>
      <c r="D67" s="2" t="s">
        <v>618</v>
      </c>
      <c r="E67" s="2" t="s">
        <v>682</v>
      </c>
      <c r="F67" s="6">
        <v>42.6</v>
      </c>
      <c r="G67" s="6">
        <v>5.84</v>
      </c>
      <c r="H67" s="6">
        <v>1.79</v>
      </c>
      <c r="I67" s="6">
        <v>5.67</v>
      </c>
      <c r="J67" s="6">
        <v>9.4499999999999993</v>
      </c>
      <c r="K67" s="6">
        <v>0.16</v>
      </c>
      <c r="L67" s="6">
        <v>17.350000000000001</v>
      </c>
      <c r="M67" s="6">
        <v>9.5299999999999994</v>
      </c>
      <c r="N67" s="6">
        <v>0.16</v>
      </c>
      <c r="O67" s="6">
        <v>0.02</v>
      </c>
      <c r="P67" s="6">
        <v>0.17</v>
      </c>
      <c r="Q67" s="6">
        <v>4.2000000000000003E-2</v>
      </c>
      <c r="R67" s="6">
        <v>0.1</v>
      </c>
      <c r="S67" s="6"/>
      <c r="T67" s="6">
        <v>5.68</v>
      </c>
      <c r="U67" s="6"/>
      <c r="V67" s="6">
        <v>0.13</v>
      </c>
      <c r="W67" s="6">
        <v>1.2999999999999999E-2</v>
      </c>
      <c r="X67" s="6">
        <v>1.4999999999999999E-2</v>
      </c>
      <c r="Y67" s="6">
        <v>0.46</v>
      </c>
      <c r="Z67" s="6">
        <v>0.04</v>
      </c>
      <c r="AA67" s="6">
        <f t="shared" ref="AA67:AA98" si="2">SUM(F67:Z67)</f>
        <v>99.219999999999985</v>
      </c>
      <c r="AB67" s="30"/>
      <c r="AC67"/>
      <c r="AD67"/>
      <c r="AE67"/>
      <c r="AF67"/>
      <c r="AG67"/>
    </row>
    <row r="68" spans="1:33">
      <c r="A68" s="2" t="s">
        <v>613</v>
      </c>
      <c r="B68" s="2" t="s">
        <v>672</v>
      </c>
      <c r="C68" s="2" t="s">
        <v>804</v>
      </c>
      <c r="D68" s="2" t="s">
        <v>618</v>
      </c>
      <c r="E68" s="2" t="s">
        <v>683</v>
      </c>
      <c r="F68" s="6">
        <v>44.83</v>
      </c>
      <c r="G68" s="6">
        <v>4.7699999999999996</v>
      </c>
      <c r="H68" s="6">
        <v>1.84</v>
      </c>
      <c r="I68" s="6">
        <v>1.77</v>
      </c>
      <c r="J68" s="6">
        <v>12.22</v>
      </c>
      <c r="K68" s="6">
        <v>0.13</v>
      </c>
      <c r="L68" s="6">
        <v>20.86</v>
      </c>
      <c r="M68" s="6">
        <v>5.74</v>
      </c>
      <c r="N68" s="6">
        <v>0.11</v>
      </c>
      <c r="O68" s="6"/>
      <c r="P68" s="6">
        <v>0.15</v>
      </c>
      <c r="Q68" s="6">
        <v>0.04</v>
      </c>
      <c r="R68" s="6">
        <v>0.8</v>
      </c>
      <c r="S68" s="6"/>
      <c r="T68" s="6">
        <v>6</v>
      </c>
      <c r="U68" s="6"/>
      <c r="V68" s="6">
        <v>0.20699999999999999</v>
      </c>
      <c r="W68" s="6">
        <v>1.4999999999999999E-2</v>
      </c>
      <c r="X68" s="6">
        <v>1.2E-2</v>
      </c>
      <c r="Y68" s="6">
        <v>0.31</v>
      </c>
      <c r="Z68" s="6">
        <v>1.0999999999999999E-2</v>
      </c>
      <c r="AA68" s="6">
        <f t="shared" si="2"/>
        <v>99.814999999999998</v>
      </c>
      <c r="AB68" s="30"/>
      <c r="AC68"/>
      <c r="AD68"/>
      <c r="AE68"/>
      <c r="AF68"/>
      <c r="AG68"/>
    </row>
    <row r="69" spans="1:33">
      <c r="A69" s="2" t="s">
        <v>613</v>
      </c>
      <c r="B69" s="2" t="s">
        <v>672</v>
      </c>
      <c r="C69" s="2" t="s">
        <v>804</v>
      </c>
      <c r="D69" s="2" t="s">
        <v>618</v>
      </c>
      <c r="E69" s="2" t="s">
        <v>684</v>
      </c>
      <c r="F69" s="6">
        <v>41.9</v>
      </c>
      <c r="G69" s="6">
        <v>6.68</v>
      </c>
      <c r="H69" s="6">
        <v>2.21</v>
      </c>
      <c r="I69" s="6">
        <v>1.33</v>
      </c>
      <c r="J69" s="6">
        <v>12.51</v>
      </c>
      <c r="K69" s="6">
        <v>0.14000000000000001</v>
      </c>
      <c r="L69" s="6">
        <v>17.62</v>
      </c>
      <c r="M69" s="6">
        <v>9.5</v>
      </c>
      <c r="N69" s="6">
        <v>0.15</v>
      </c>
      <c r="O69" s="6"/>
      <c r="P69" s="6">
        <v>0.18</v>
      </c>
      <c r="Q69" s="6">
        <v>3.5000000000000003E-2</v>
      </c>
      <c r="R69" s="6">
        <v>0.56000000000000005</v>
      </c>
      <c r="S69" s="6"/>
      <c r="T69" s="6">
        <v>6.62</v>
      </c>
      <c r="U69" s="6"/>
      <c r="V69" s="6">
        <v>0.11799999999999999</v>
      </c>
      <c r="W69" s="6">
        <v>1.0999999999999999E-2</v>
      </c>
      <c r="X69" s="6">
        <v>1.4E-2</v>
      </c>
      <c r="Y69" s="6">
        <v>0.26</v>
      </c>
      <c r="Z69" s="6">
        <v>1.0999999999999999E-2</v>
      </c>
      <c r="AA69" s="6">
        <f t="shared" si="2"/>
        <v>99.849000000000004</v>
      </c>
      <c r="AB69" s="30"/>
      <c r="AC69"/>
      <c r="AD69"/>
      <c r="AE69"/>
      <c r="AF69"/>
      <c r="AG69"/>
    </row>
    <row r="70" spans="1:33">
      <c r="A70" s="2" t="s">
        <v>613</v>
      </c>
      <c r="B70" s="2" t="s">
        <v>672</v>
      </c>
      <c r="C70" s="2" t="s">
        <v>804</v>
      </c>
      <c r="D70" s="2" t="s">
        <v>621</v>
      </c>
      <c r="E70" s="2" t="s">
        <v>678</v>
      </c>
      <c r="F70" s="6">
        <v>44.07</v>
      </c>
      <c r="G70" s="6">
        <v>9.43</v>
      </c>
      <c r="H70" s="6">
        <v>2.65</v>
      </c>
      <c r="I70" s="6">
        <v>5.77</v>
      </c>
      <c r="J70" s="6">
        <v>9.92</v>
      </c>
      <c r="K70" s="6">
        <v>0.16</v>
      </c>
      <c r="L70" s="6">
        <v>9.7200000000000006</v>
      </c>
      <c r="M70" s="6">
        <v>11.04</v>
      </c>
      <c r="N70" s="6">
        <v>1.39</v>
      </c>
      <c r="O70" s="6">
        <v>0.18</v>
      </c>
      <c r="P70" s="6">
        <v>0.25</v>
      </c>
      <c r="Q70" s="6">
        <v>6.4000000000000001E-2</v>
      </c>
      <c r="R70" s="6">
        <v>0.32</v>
      </c>
      <c r="S70" s="6"/>
      <c r="T70" s="6">
        <v>3.86</v>
      </c>
      <c r="U70" s="6"/>
      <c r="V70" s="6">
        <v>2.1000000000000001E-2</v>
      </c>
      <c r="W70" s="6">
        <v>7.0000000000000001E-3</v>
      </c>
      <c r="X70" s="6">
        <v>1.7999999999999999E-2</v>
      </c>
      <c r="Y70" s="6">
        <v>0.08</v>
      </c>
      <c r="Z70" s="6">
        <v>0.08</v>
      </c>
      <c r="AA70" s="6">
        <f t="shared" si="2"/>
        <v>99.029999999999987</v>
      </c>
      <c r="AB70" s="30"/>
      <c r="AC70"/>
      <c r="AD70"/>
      <c r="AE70"/>
      <c r="AF70"/>
      <c r="AG70"/>
    </row>
    <row r="71" spans="1:33">
      <c r="A71" s="2" t="s">
        <v>613</v>
      </c>
      <c r="D71" s="2" t="s">
        <v>653</v>
      </c>
      <c r="E71" s="2" t="s">
        <v>654</v>
      </c>
      <c r="F71" s="6">
        <v>45.81</v>
      </c>
      <c r="G71" s="6">
        <v>7.65</v>
      </c>
      <c r="H71" s="6">
        <v>2.56</v>
      </c>
      <c r="I71" s="6">
        <v>1.85</v>
      </c>
      <c r="J71" s="6">
        <v>13.28</v>
      </c>
      <c r="K71" s="6">
        <v>0.21</v>
      </c>
      <c r="L71" s="6">
        <v>17.32</v>
      </c>
      <c r="M71" s="6">
        <v>10.47</v>
      </c>
      <c r="N71" s="6">
        <v>0.17</v>
      </c>
      <c r="O71" s="6">
        <v>7.0000000000000007E-2</v>
      </c>
      <c r="P71" s="6">
        <v>0.25</v>
      </c>
      <c r="Q71" s="6"/>
      <c r="R71" s="6"/>
      <c r="S71" s="6"/>
      <c r="T71" s="6"/>
      <c r="U71" s="6"/>
      <c r="V71" s="6">
        <v>0.08</v>
      </c>
      <c r="W71" s="6">
        <v>0.01</v>
      </c>
      <c r="X71" s="6">
        <v>0.02</v>
      </c>
      <c r="Y71" s="6">
        <v>0.19</v>
      </c>
      <c r="Z71" s="6">
        <v>0.06</v>
      </c>
      <c r="AA71" s="6">
        <f t="shared" si="2"/>
        <v>100</v>
      </c>
      <c r="AB71" s="30"/>
      <c r="AC71"/>
      <c r="AD71"/>
      <c r="AE71"/>
      <c r="AF71"/>
      <c r="AG71"/>
    </row>
    <row r="72" spans="1:33">
      <c r="A72" s="2" t="s">
        <v>659</v>
      </c>
      <c r="B72" s="17" t="s">
        <v>660</v>
      </c>
      <c r="C72" s="2" t="s">
        <v>661</v>
      </c>
      <c r="D72" s="2" t="s">
        <v>662</v>
      </c>
      <c r="E72" s="5" t="s">
        <v>663</v>
      </c>
      <c r="F72" s="6">
        <v>41.04</v>
      </c>
      <c r="G72" s="6">
        <v>4.9000000000000004</v>
      </c>
      <c r="H72" s="6">
        <v>2.11</v>
      </c>
      <c r="I72" s="6">
        <v>1.91</v>
      </c>
      <c r="J72" s="6">
        <v>15.46</v>
      </c>
      <c r="K72" s="6">
        <v>0.22</v>
      </c>
      <c r="L72" s="6">
        <v>21.77</v>
      </c>
      <c r="M72" s="6">
        <v>8.16</v>
      </c>
      <c r="N72" s="6">
        <v>1.03</v>
      </c>
      <c r="O72" s="6">
        <v>0.36</v>
      </c>
      <c r="P72" s="6">
        <v>0.13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>
        <f t="shared" si="2"/>
        <v>97.089999999999975</v>
      </c>
      <c r="AB72" s="30"/>
      <c r="AF72" s="35"/>
      <c r="AG72" s="35"/>
    </row>
    <row r="73" spans="1:33">
      <c r="A73" s="2" t="s">
        <v>659</v>
      </c>
      <c r="B73" s="2" t="s">
        <v>664</v>
      </c>
      <c r="C73" s="2" t="s">
        <v>661</v>
      </c>
      <c r="D73" s="2" t="s">
        <v>662</v>
      </c>
      <c r="E73" s="5" t="s">
        <v>718</v>
      </c>
      <c r="F73" s="6">
        <v>42.48</v>
      </c>
      <c r="G73" s="6">
        <v>6.02</v>
      </c>
      <c r="H73" s="6">
        <v>2.29</v>
      </c>
      <c r="I73" s="6">
        <v>3.96</v>
      </c>
      <c r="J73" s="6">
        <v>12.3</v>
      </c>
      <c r="K73" s="6">
        <v>0.21</v>
      </c>
      <c r="L73" s="6">
        <v>19.329999999999998</v>
      </c>
      <c r="M73" s="6">
        <v>8.06</v>
      </c>
      <c r="N73" s="6">
        <v>1.43</v>
      </c>
      <c r="O73" s="6">
        <v>0.73</v>
      </c>
      <c r="P73" s="6">
        <v>0.21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>
        <f t="shared" si="2"/>
        <v>97.02</v>
      </c>
      <c r="AB73" s="30"/>
      <c r="AF73" s="35"/>
      <c r="AG73" s="35"/>
    </row>
    <row r="74" spans="1:33">
      <c r="A74" s="2" t="s">
        <v>659</v>
      </c>
      <c r="B74" s="2" t="s">
        <v>664</v>
      </c>
      <c r="C74" s="2" t="s">
        <v>661</v>
      </c>
      <c r="D74" s="2" t="s">
        <v>665</v>
      </c>
      <c r="E74" s="5" t="s">
        <v>666</v>
      </c>
      <c r="F74" s="6">
        <v>45.26</v>
      </c>
      <c r="G74" s="6">
        <v>8.68</v>
      </c>
      <c r="H74" s="6">
        <v>1.87</v>
      </c>
      <c r="I74" s="6">
        <v>2.2200000000000002</v>
      </c>
      <c r="J74" s="6">
        <v>13.3</v>
      </c>
      <c r="K74" s="6">
        <v>0.22</v>
      </c>
      <c r="L74" s="6">
        <v>15.92</v>
      </c>
      <c r="M74" s="6">
        <v>8.74</v>
      </c>
      <c r="N74" s="6">
        <v>1.97</v>
      </c>
      <c r="O74" s="6">
        <v>0.56000000000000005</v>
      </c>
      <c r="P74" s="6">
        <v>0.15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>
        <f t="shared" si="2"/>
        <v>98.89</v>
      </c>
      <c r="AB74" s="30"/>
      <c r="AF74" s="35"/>
      <c r="AG74" s="35"/>
    </row>
    <row r="75" spans="1:33">
      <c r="A75" s="2" t="s">
        <v>659</v>
      </c>
      <c r="B75" s="2" t="s">
        <v>664</v>
      </c>
      <c r="C75" s="2" t="s">
        <v>661</v>
      </c>
      <c r="D75" s="2" t="s">
        <v>23</v>
      </c>
      <c r="E75" s="5" t="s">
        <v>667</v>
      </c>
      <c r="F75" s="6">
        <v>48.96</v>
      </c>
      <c r="G75" s="6">
        <v>5.08</v>
      </c>
      <c r="H75" s="6">
        <v>1.05</v>
      </c>
      <c r="I75" s="6">
        <v>1.45</v>
      </c>
      <c r="J75" s="6">
        <v>11.77</v>
      </c>
      <c r="K75" s="6">
        <v>0.19</v>
      </c>
      <c r="L75" s="6">
        <v>15.54</v>
      </c>
      <c r="M75" s="6">
        <v>12.95</v>
      </c>
      <c r="N75" s="6">
        <v>1.39</v>
      </c>
      <c r="O75" s="6">
        <v>0.41</v>
      </c>
      <c r="P75" s="6">
        <v>7.0000000000000007E-2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>
        <f t="shared" si="2"/>
        <v>98.859999999999985</v>
      </c>
      <c r="AB75" s="30"/>
      <c r="AF75" s="35"/>
      <c r="AG75" s="35"/>
    </row>
    <row r="76" spans="1:33">
      <c r="A76" s="2" t="s">
        <v>668</v>
      </c>
      <c r="B76" s="2" t="s">
        <v>669</v>
      </c>
      <c r="C76" s="2" t="s">
        <v>661</v>
      </c>
      <c r="D76" s="2" t="s">
        <v>670</v>
      </c>
      <c r="E76" s="5" t="s">
        <v>671</v>
      </c>
      <c r="F76" s="6">
        <v>45.35</v>
      </c>
      <c r="G76" s="6">
        <v>6.71</v>
      </c>
      <c r="H76" s="6">
        <v>2.06</v>
      </c>
      <c r="I76" s="6">
        <v>2.4300000000000002</v>
      </c>
      <c r="J76" s="6">
        <v>13.55</v>
      </c>
      <c r="K76" s="6">
        <v>0.2</v>
      </c>
      <c r="L76" s="6">
        <v>19.2</v>
      </c>
      <c r="M76" s="6">
        <v>8.57</v>
      </c>
      <c r="N76" s="6">
        <v>1.57</v>
      </c>
      <c r="O76" s="6">
        <v>0.63</v>
      </c>
      <c r="P76" s="6">
        <v>0.16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>
        <f t="shared" si="2"/>
        <v>100.43</v>
      </c>
      <c r="AB76" s="30"/>
      <c r="AF76" s="35"/>
      <c r="AG76" s="35"/>
    </row>
    <row r="78" spans="1:33">
      <c r="A78" s="2" t="s">
        <v>721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F0A4-2584-46E5-AF75-6BD9EE31C841}">
  <dimension ref="A1:AU64"/>
  <sheetViews>
    <sheetView zoomScale="70" zoomScaleNormal="70" workbookViewId="0">
      <pane ySplit="792" topLeftCell="A31" activePane="bottomLeft"/>
      <selection sqref="A1:XFD1048576"/>
      <selection pane="bottomLeft" activeCell="E3" sqref="E3:E62"/>
    </sheetView>
  </sheetViews>
  <sheetFormatPr defaultColWidth="8.6640625" defaultRowHeight="14.4"/>
  <cols>
    <col min="1" max="1" width="30.44140625" customWidth="1"/>
    <col min="2" max="2" width="29.88671875" customWidth="1"/>
    <col min="3" max="3" width="29.109375" customWidth="1"/>
    <col min="4" max="4" width="30.5546875" customWidth="1"/>
    <col min="5" max="5" width="13.88671875" customWidth="1"/>
    <col min="6" max="6" width="7.33203125" hidden="1" customWidth="1"/>
    <col min="7" max="20" width="9" bestFit="1" customWidth="1"/>
    <col min="21" max="21" width="11.5546875" customWidth="1"/>
    <col min="22" max="22" width="10.44140625" customWidth="1"/>
    <col min="23" max="23" width="10.88671875" customWidth="1"/>
    <col min="24" max="24" width="11.109375" customWidth="1"/>
    <col min="25" max="25" width="10.88671875" customWidth="1"/>
    <col min="26" max="26" width="9" bestFit="1" customWidth="1"/>
    <col min="27" max="28" width="9.44140625" bestFit="1" customWidth="1"/>
    <col min="29" max="29" width="9" bestFit="1" customWidth="1"/>
    <col min="30" max="30" width="9.44140625" bestFit="1" customWidth="1"/>
    <col min="31" max="39" width="9" bestFit="1" customWidth="1"/>
    <col min="40" max="40" width="9.44140625" bestFit="1" customWidth="1"/>
    <col min="41" max="47" width="9" bestFit="1" customWidth="1"/>
  </cols>
  <sheetData>
    <row r="1" spans="1:47">
      <c r="A1" s="7" t="s">
        <v>785</v>
      </c>
      <c r="Z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2" spans="1:47" s="8" customFormat="1">
      <c r="A2" s="8" t="s">
        <v>0</v>
      </c>
      <c r="B2" s="9" t="s">
        <v>4</v>
      </c>
      <c r="C2" s="10" t="s">
        <v>2</v>
      </c>
      <c r="D2" s="8" t="s">
        <v>786</v>
      </c>
      <c r="E2" s="11" t="s">
        <v>5</v>
      </c>
      <c r="F2" s="11" t="s">
        <v>787</v>
      </c>
      <c r="G2" s="8" t="s">
        <v>564</v>
      </c>
      <c r="H2" s="8" t="s">
        <v>565</v>
      </c>
      <c r="I2" s="8" t="s">
        <v>566</v>
      </c>
      <c r="J2" s="8" t="s">
        <v>567</v>
      </c>
      <c r="K2" s="8" t="s">
        <v>568</v>
      </c>
      <c r="L2" s="8" t="s">
        <v>569</v>
      </c>
      <c r="M2" s="8" t="s">
        <v>570</v>
      </c>
      <c r="N2" s="8" t="s">
        <v>571</v>
      </c>
      <c r="O2" s="8" t="s">
        <v>572</v>
      </c>
      <c r="P2" s="8" t="s">
        <v>573</v>
      </c>
      <c r="Q2" s="8" t="s">
        <v>574</v>
      </c>
      <c r="R2" s="8" t="s">
        <v>575</v>
      </c>
      <c r="S2" s="8" t="s">
        <v>576</v>
      </c>
      <c r="T2" s="8" t="s">
        <v>577</v>
      </c>
      <c r="U2" s="23" t="s">
        <v>788</v>
      </c>
      <c r="V2" s="23" t="s">
        <v>725</v>
      </c>
      <c r="W2" s="23" t="s">
        <v>726</v>
      </c>
      <c r="X2" s="23" t="s">
        <v>727</v>
      </c>
      <c r="Y2" s="23" t="s">
        <v>728</v>
      </c>
      <c r="Z2" s="23" t="s">
        <v>729</v>
      </c>
      <c r="AA2" s="23" t="s">
        <v>730</v>
      </c>
      <c r="AB2" s="23" t="s">
        <v>731</v>
      </c>
      <c r="AC2" s="23" t="s">
        <v>732</v>
      </c>
      <c r="AD2" s="23" t="s">
        <v>733</v>
      </c>
      <c r="AE2" s="8" t="s">
        <v>734</v>
      </c>
      <c r="AF2" s="23" t="s">
        <v>735</v>
      </c>
      <c r="AG2" s="23" t="s">
        <v>736</v>
      </c>
      <c r="AH2" s="23" t="s">
        <v>737</v>
      </c>
      <c r="AI2" s="23" t="s">
        <v>738</v>
      </c>
      <c r="AJ2" s="23" t="s">
        <v>739</v>
      </c>
      <c r="AK2" s="23" t="s">
        <v>740</v>
      </c>
      <c r="AL2" s="23" t="s">
        <v>741</v>
      </c>
      <c r="AM2" s="23" t="s">
        <v>742</v>
      </c>
      <c r="AN2" s="23" t="s">
        <v>743</v>
      </c>
      <c r="AO2" s="23" t="s">
        <v>744</v>
      </c>
      <c r="AP2" s="23" t="s">
        <v>745</v>
      </c>
      <c r="AQ2" s="8" t="s">
        <v>789</v>
      </c>
      <c r="AR2" s="8" t="s">
        <v>790</v>
      </c>
      <c r="AS2" s="23" t="s">
        <v>748</v>
      </c>
      <c r="AT2" s="8" t="s">
        <v>749</v>
      </c>
      <c r="AU2" s="8" t="s">
        <v>750</v>
      </c>
    </row>
    <row r="3" spans="1:47">
      <c r="A3" t="s">
        <v>613</v>
      </c>
      <c r="B3" t="s">
        <v>614</v>
      </c>
      <c r="C3" t="s">
        <v>791</v>
      </c>
      <c r="D3" t="s">
        <v>618</v>
      </c>
      <c r="E3" s="3" t="s">
        <v>619</v>
      </c>
      <c r="F3" s="4">
        <v>1.5794315327102399</v>
      </c>
      <c r="G3" s="4">
        <v>17.399999999999999</v>
      </c>
      <c r="H3" s="4">
        <v>36.1</v>
      </c>
      <c r="I3" s="4">
        <v>4.33</v>
      </c>
      <c r="J3" s="4">
        <v>17.7</v>
      </c>
      <c r="K3" s="4">
        <v>3.53</v>
      </c>
      <c r="L3" s="4">
        <v>1.5813712341447199</v>
      </c>
      <c r="M3" s="4">
        <v>3.66825948835577</v>
      </c>
      <c r="N3" s="4">
        <v>0.502</v>
      </c>
      <c r="O3" s="4">
        <v>2.44</v>
      </c>
      <c r="P3" s="4">
        <v>0.46300000000000002</v>
      </c>
      <c r="Q3" s="4">
        <v>1.28</v>
      </c>
      <c r="R3" s="4">
        <v>0.14899999999999999</v>
      </c>
      <c r="S3" s="4">
        <v>0.88100000000000001</v>
      </c>
      <c r="T3" s="4">
        <v>0.113</v>
      </c>
      <c r="U3" s="6">
        <f>F3/S3</f>
        <v>1.7927713197619068</v>
      </c>
      <c r="V3" s="6">
        <f t="shared" ref="V3:V9" si="0">AS3/AL3</f>
        <v>0.44784580498866217</v>
      </c>
      <c r="W3" s="6">
        <f t="shared" ref="W3:W40" si="1">(G3/0.237)/(S3/0.161)</f>
        <v>13.416859437635598</v>
      </c>
      <c r="X3" s="6">
        <f t="shared" ref="X3:X39" si="2">(G3/0.237)/(T3/0.0246)</f>
        <v>15.982973003248569</v>
      </c>
      <c r="Y3" s="6">
        <f t="shared" ref="Y3:Y40" si="3">(G3/0.237)/(K3/0.148)</f>
        <v>3.0781367662351631</v>
      </c>
      <c r="Z3" s="4">
        <v>208</v>
      </c>
      <c r="AA3" s="4">
        <v>2173.0833402266098</v>
      </c>
      <c r="AB3" s="4">
        <v>1260</v>
      </c>
      <c r="AC3" s="4">
        <v>111</v>
      </c>
      <c r="AD3" s="4">
        <v>144.510093918379</v>
      </c>
      <c r="AE3" s="4">
        <v>166</v>
      </c>
      <c r="AF3" s="4">
        <v>0.31142001000728697</v>
      </c>
      <c r="AG3" s="4">
        <v>2.29</v>
      </c>
      <c r="AH3" s="4">
        <v>17.3</v>
      </c>
      <c r="AI3" s="4">
        <v>11.4</v>
      </c>
      <c r="AJ3" s="4">
        <v>87</v>
      </c>
      <c r="AK3" s="4">
        <v>14.281855026954201</v>
      </c>
      <c r="AL3" s="4">
        <v>0.88200000000000001</v>
      </c>
      <c r="AM3" s="4">
        <v>0.47099999999999997</v>
      </c>
      <c r="AN3" s="4">
        <v>4.97</v>
      </c>
      <c r="AO3" s="4">
        <v>2.3199999999999998</v>
      </c>
      <c r="AP3" s="4">
        <v>0.96046140354231901</v>
      </c>
      <c r="AQ3" s="4">
        <v>2.0299999999999998</v>
      </c>
      <c r="AR3" s="4">
        <v>1.32</v>
      </c>
      <c r="AS3" s="4">
        <v>0.39500000000000002</v>
      </c>
      <c r="AT3" s="4">
        <f t="shared" ref="AT3:AT9" si="4">AB3/AC3</f>
        <v>11.351351351351351</v>
      </c>
      <c r="AU3" s="4">
        <f t="shared" ref="AU3:AU9" si="5">AB3/AD3</f>
        <v>8.7191141174654749</v>
      </c>
    </row>
    <row r="4" spans="1:47">
      <c r="A4" t="s">
        <v>613</v>
      </c>
      <c r="B4" t="s">
        <v>614</v>
      </c>
      <c r="C4" t="s">
        <v>792</v>
      </c>
      <c r="D4" t="s">
        <v>618</v>
      </c>
      <c r="E4" s="3" t="s">
        <v>623</v>
      </c>
      <c r="F4" s="4">
        <v>1.61439039426881</v>
      </c>
      <c r="G4" s="4">
        <v>13.2</v>
      </c>
      <c r="H4" s="4">
        <v>29.2</v>
      </c>
      <c r="I4" s="4">
        <v>3.57</v>
      </c>
      <c r="J4" s="4">
        <v>15.7</v>
      </c>
      <c r="K4" s="4">
        <v>3.33</v>
      </c>
      <c r="L4" s="4">
        <v>0.66826448679483796</v>
      </c>
      <c r="M4" s="4">
        <v>3.0550138438974099</v>
      </c>
      <c r="N4" s="4">
        <v>0.437</v>
      </c>
      <c r="O4" s="4">
        <v>2.35</v>
      </c>
      <c r="P4" s="4">
        <v>0.42899999999999999</v>
      </c>
      <c r="Q4" s="4">
        <v>1.1100000000000001</v>
      </c>
      <c r="R4" s="4">
        <v>0.13200000000000001</v>
      </c>
      <c r="S4" s="4">
        <v>0.77100000000000002</v>
      </c>
      <c r="T4" s="4">
        <v>9.9099999999999994E-2</v>
      </c>
      <c r="U4" s="6">
        <f t="shared" ref="U4:U62" si="6">F4/S4</f>
        <v>2.0938915619569518</v>
      </c>
      <c r="V4" s="6">
        <f t="shared" si="0"/>
        <v>0.44141689373297005</v>
      </c>
      <c r="W4" s="6">
        <f t="shared" si="1"/>
        <v>11.630465120097194</v>
      </c>
      <c r="X4" s="6">
        <f t="shared" si="2"/>
        <v>13.825697096654702</v>
      </c>
      <c r="Y4" s="6">
        <f t="shared" si="3"/>
        <v>2.4753867791842477</v>
      </c>
      <c r="Z4" s="4">
        <v>173</v>
      </c>
      <c r="AA4" s="4">
        <v>2295.0420991168698</v>
      </c>
      <c r="AB4" s="4">
        <v>1220</v>
      </c>
      <c r="AC4" s="4">
        <v>113</v>
      </c>
      <c r="AD4" s="4">
        <v>150.67820768318799</v>
      </c>
      <c r="AE4" s="4">
        <v>111</v>
      </c>
      <c r="AF4" s="4">
        <v>1.6008739470254101</v>
      </c>
      <c r="AG4" s="4">
        <v>1.08</v>
      </c>
      <c r="AH4" s="4">
        <v>31.1</v>
      </c>
      <c r="AI4" s="4">
        <v>11.2</v>
      </c>
      <c r="AJ4" s="4">
        <v>82.5</v>
      </c>
      <c r="AK4" s="4">
        <v>12.146938553852801</v>
      </c>
      <c r="AL4" s="4">
        <v>0.73399999999999999</v>
      </c>
      <c r="AM4" s="4">
        <v>0.36299999999999999</v>
      </c>
      <c r="AN4" s="4">
        <v>8.1199999999999992</v>
      </c>
      <c r="AO4" s="4">
        <v>2.0499999999999998</v>
      </c>
      <c r="AP4" s="4">
        <v>0.76305431664824597</v>
      </c>
      <c r="AQ4" s="4">
        <v>1.47</v>
      </c>
      <c r="AR4" s="4">
        <v>1.1499999999999999</v>
      </c>
      <c r="AS4" s="4">
        <v>0.32400000000000001</v>
      </c>
      <c r="AT4" s="4">
        <f t="shared" si="4"/>
        <v>10.79646017699115</v>
      </c>
      <c r="AU4" s="4">
        <f t="shared" si="5"/>
        <v>8.0967249263087844</v>
      </c>
    </row>
    <row r="5" spans="1:47">
      <c r="A5" t="s">
        <v>613</v>
      </c>
      <c r="B5" t="s">
        <v>614</v>
      </c>
      <c r="C5" t="s">
        <v>793</v>
      </c>
      <c r="D5" t="s">
        <v>618</v>
      </c>
      <c r="E5" s="3" t="s">
        <v>625</v>
      </c>
      <c r="F5" s="4">
        <v>2.4192297751356899</v>
      </c>
      <c r="G5" s="4">
        <v>16.100000000000001</v>
      </c>
      <c r="H5" s="4">
        <v>35</v>
      </c>
      <c r="I5" s="4">
        <v>4.55</v>
      </c>
      <c r="J5" s="4">
        <v>20.7</v>
      </c>
      <c r="K5" s="4">
        <v>4.75</v>
      </c>
      <c r="L5" s="4">
        <v>1.7222458242912599</v>
      </c>
      <c r="M5" s="4">
        <v>4.9970526545668799</v>
      </c>
      <c r="N5" s="4">
        <v>0.66900000000000004</v>
      </c>
      <c r="O5" s="4">
        <v>3.76</v>
      </c>
      <c r="P5" s="4">
        <v>0.67900000000000005</v>
      </c>
      <c r="Q5" s="4">
        <v>1.77</v>
      </c>
      <c r="R5" s="4">
        <v>0.223</v>
      </c>
      <c r="S5" s="4">
        <v>1.3</v>
      </c>
      <c r="T5" s="4">
        <v>0.184</v>
      </c>
      <c r="U5" s="6">
        <f t="shared" si="6"/>
        <v>1.8609459808736075</v>
      </c>
      <c r="V5" s="6">
        <f t="shared" si="0"/>
        <v>0.43142857142857144</v>
      </c>
      <c r="W5" s="6">
        <f t="shared" si="1"/>
        <v>8.4131775397598183</v>
      </c>
      <c r="X5" s="6">
        <f t="shared" si="2"/>
        <v>9.0822784810126596</v>
      </c>
      <c r="Y5" s="6">
        <f t="shared" si="3"/>
        <v>2.1166333555407508</v>
      </c>
      <c r="Z5" s="4">
        <v>335</v>
      </c>
      <c r="AA5" s="4">
        <v>645.27270612851305</v>
      </c>
      <c r="AB5" s="4">
        <v>219</v>
      </c>
      <c r="AC5" s="4">
        <v>65.400000000000006</v>
      </c>
      <c r="AD5" s="4">
        <v>204.42891334795101</v>
      </c>
      <c r="AE5" s="4">
        <v>97.3</v>
      </c>
      <c r="AF5" s="4">
        <v>1.97607877835949</v>
      </c>
      <c r="AG5" s="4">
        <v>0.82799999999999996</v>
      </c>
      <c r="AH5" s="4">
        <v>42.3</v>
      </c>
      <c r="AI5" s="4">
        <v>18.100000000000001</v>
      </c>
      <c r="AJ5" s="4">
        <v>111</v>
      </c>
      <c r="AK5" s="4">
        <v>14.061001598702401</v>
      </c>
      <c r="AL5" s="4">
        <v>1.05</v>
      </c>
      <c r="AM5" s="4">
        <v>0.312</v>
      </c>
      <c r="AN5" s="4">
        <v>17.7</v>
      </c>
      <c r="AO5" s="4">
        <v>2.87</v>
      </c>
      <c r="AP5" s="4">
        <v>0.884535600890753</v>
      </c>
      <c r="AQ5" s="4">
        <v>3.37</v>
      </c>
      <c r="AR5" s="4">
        <v>1.45</v>
      </c>
      <c r="AS5" s="4">
        <v>0.45300000000000001</v>
      </c>
      <c r="AT5" s="4">
        <f t="shared" si="4"/>
        <v>3.3486238532110089</v>
      </c>
      <c r="AU5" s="4">
        <f t="shared" si="5"/>
        <v>1.0712770342189712</v>
      </c>
    </row>
    <row r="6" spans="1:47">
      <c r="A6" t="s">
        <v>613</v>
      </c>
      <c r="B6" t="s">
        <v>614</v>
      </c>
      <c r="C6" t="s">
        <v>794</v>
      </c>
      <c r="D6" t="s">
        <v>618</v>
      </c>
      <c r="E6" s="3" t="s">
        <v>626</v>
      </c>
      <c r="F6" s="4">
        <v>2.4287151263088198</v>
      </c>
      <c r="G6" s="4">
        <v>15.4</v>
      </c>
      <c r="H6" s="4">
        <v>35.5</v>
      </c>
      <c r="I6" s="4">
        <v>4.51</v>
      </c>
      <c r="J6" s="4">
        <v>20.3</v>
      </c>
      <c r="K6" s="4">
        <v>4.3600000000000003</v>
      </c>
      <c r="L6" s="4">
        <v>1.4683803171621601</v>
      </c>
      <c r="M6" s="4">
        <v>4.1495611801377796</v>
      </c>
      <c r="N6" s="4">
        <v>0.64500000000000002</v>
      </c>
      <c r="O6" s="4">
        <v>3.25</v>
      </c>
      <c r="P6" s="4">
        <v>0.628</v>
      </c>
      <c r="Q6" s="4">
        <v>1.61</v>
      </c>
      <c r="R6" s="4">
        <v>0.193</v>
      </c>
      <c r="S6" s="4">
        <v>1.1200000000000001</v>
      </c>
      <c r="T6" s="4">
        <v>0.161</v>
      </c>
      <c r="U6" s="6">
        <f t="shared" si="6"/>
        <v>2.1684956484900173</v>
      </c>
      <c r="V6" s="6">
        <f t="shared" si="0"/>
        <v>0.46019417475728153</v>
      </c>
      <c r="W6" s="6">
        <f t="shared" si="1"/>
        <v>9.3407172995780581</v>
      </c>
      <c r="X6" s="6">
        <f t="shared" si="2"/>
        <v>9.9284534947716008</v>
      </c>
      <c r="Y6" s="6">
        <f t="shared" si="3"/>
        <v>2.2057058800758718</v>
      </c>
      <c r="Z6" s="4">
        <v>267</v>
      </c>
      <c r="AA6" s="4">
        <v>1740.6841041611101</v>
      </c>
      <c r="AB6" s="4">
        <v>750</v>
      </c>
      <c r="AC6" s="4">
        <v>89.1</v>
      </c>
      <c r="AD6" s="4">
        <v>188.5680493813</v>
      </c>
      <c r="AE6" s="4">
        <v>125</v>
      </c>
      <c r="AF6" s="4">
        <v>23.262699542713001</v>
      </c>
      <c r="AG6" s="4">
        <v>0.626</v>
      </c>
      <c r="AH6" s="4">
        <v>27</v>
      </c>
      <c r="AI6" s="4">
        <v>15.8</v>
      </c>
      <c r="AJ6" s="4">
        <v>115</v>
      </c>
      <c r="AK6" s="4">
        <v>16.195918071803799</v>
      </c>
      <c r="AL6" s="4">
        <v>1.03</v>
      </c>
      <c r="AM6" s="4">
        <v>0.48799999999999999</v>
      </c>
      <c r="AN6" s="4">
        <v>17.2</v>
      </c>
      <c r="AO6" s="4">
        <v>2.83</v>
      </c>
      <c r="AP6" s="4">
        <v>1.01360946539842</v>
      </c>
      <c r="AQ6" s="4">
        <v>1.57</v>
      </c>
      <c r="AR6" s="4">
        <v>1.6</v>
      </c>
      <c r="AS6" s="4">
        <v>0.47399999999999998</v>
      </c>
      <c r="AT6" s="4">
        <f t="shared" si="4"/>
        <v>8.4175084175084187</v>
      </c>
      <c r="AU6" s="4">
        <f t="shared" si="5"/>
        <v>3.9773440010690186</v>
      </c>
    </row>
    <row r="7" spans="1:47">
      <c r="A7" t="s">
        <v>613</v>
      </c>
      <c r="B7" t="s">
        <v>614</v>
      </c>
      <c r="C7" t="s">
        <v>795</v>
      </c>
      <c r="D7" t="s">
        <v>796</v>
      </c>
      <c r="E7" s="3" t="s">
        <v>628</v>
      </c>
      <c r="F7" s="4">
        <v>2.60090570248575</v>
      </c>
      <c r="G7" s="4">
        <v>20.3</v>
      </c>
      <c r="H7" s="4">
        <v>47.7</v>
      </c>
      <c r="I7" s="4">
        <v>6.04</v>
      </c>
      <c r="J7" s="4">
        <v>27.2</v>
      </c>
      <c r="K7" s="4">
        <v>5.53</v>
      </c>
      <c r="L7" s="4">
        <v>1.8893368118668199</v>
      </c>
      <c r="M7" s="4">
        <v>5.86922085294339</v>
      </c>
      <c r="N7" s="4">
        <v>0.82299999999999995</v>
      </c>
      <c r="O7" s="4">
        <v>4.41</v>
      </c>
      <c r="P7" s="4">
        <v>0.77600000000000002</v>
      </c>
      <c r="Q7" s="4">
        <v>2.16</v>
      </c>
      <c r="R7" s="4">
        <v>0.26900000000000002</v>
      </c>
      <c r="S7" s="4">
        <v>1.68</v>
      </c>
      <c r="T7" s="4">
        <v>0.217</v>
      </c>
      <c r="U7" s="6">
        <f t="shared" si="6"/>
        <v>1.5481581562415179</v>
      </c>
      <c r="V7" s="6">
        <f t="shared" si="0"/>
        <v>0.7120708748615725</v>
      </c>
      <c r="W7" s="6">
        <f t="shared" si="1"/>
        <v>8.2085091420534475</v>
      </c>
      <c r="X7" s="6">
        <f t="shared" si="2"/>
        <v>9.7100857492854242</v>
      </c>
      <c r="Y7" s="6">
        <f t="shared" si="3"/>
        <v>2.2923676761202798</v>
      </c>
      <c r="Z7" s="4">
        <v>308</v>
      </c>
      <c r="AA7" s="4">
        <v>53.661853911718197</v>
      </c>
      <c r="AB7" s="4">
        <v>176</v>
      </c>
      <c r="AC7" s="4">
        <v>49.4</v>
      </c>
      <c r="AD7" s="4">
        <v>95.165183799908405</v>
      </c>
      <c r="AE7" s="4">
        <v>151</v>
      </c>
      <c r="AF7" s="4">
        <v>18.6351732895927</v>
      </c>
      <c r="AG7" s="4">
        <v>6.92</v>
      </c>
      <c r="AH7" s="4">
        <v>157</v>
      </c>
      <c r="AI7" s="4">
        <v>22.6</v>
      </c>
      <c r="AJ7" s="4">
        <v>157</v>
      </c>
      <c r="AK7" s="4">
        <v>22.085342825186899</v>
      </c>
      <c r="AL7" s="4">
        <v>0.90300000000000002</v>
      </c>
      <c r="AM7" s="4">
        <v>0.64600000000000002</v>
      </c>
      <c r="AN7" s="4">
        <v>102</v>
      </c>
      <c r="AO7" s="4">
        <v>3.76</v>
      </c>
      <c r="AP7" s="4">
        <v>1.3742570279933599</v>
      </c>
      <c r="AQ7" s="4">
        <v>3</v>
      </c>
      <c r="AR7" s="4">
        <v>2.31</v>
      </c>
      <c r="AS7" s="4">
        <v>0.64300000000000002</v>
      </c>
      <c r="AT7" s="4">
        <f t="shared" si="4"/>
        <v>3.5627530364372473</v>
      </c>
      <c r="AU7" s="4">
        <f t="shared" si="5"/>
        <v>1.8494158574847348</v>
      </c>
    </row>
    <row r="8" spans="1:47">
      <c r="A8" t="s">
        <v>613</v>
      </c>
      <c r="B8" t="s">
        <v>632</v>
      </c>
      <c r="C8" t="s">
        <v>797</v>
      </c>
      <c r="D8" t="s">
        <v>618</v>
      </c>
      <c r="E8" t="s">
        <v>798</v>
      </c>
      <c r="G8" s="4">
        <v>17.399999999999999</v>
      </c>
      <c r="H8" s="4">
        <v>43.3</v>
      </c>
      <c r="I8" s="4">
        <v>5.92</v>
      </c>
      <c r="J8" s="4">
        <v>26.4</v>
      </c>
      <c r="K8" s="4">
        <v>5.65</v>
      </c>
      <c r="L8" s="4">
        <v>1.93969847655094</v>
      </c>
      <c r="M8" s="4">
        <v>5.5604527645766</v>
      </c>
      <c r="N8" s="4">
        <v>0.83399999999999996</v>
      </c>
      <c r="O8" s="4">
        <v>4.18</v>
      </c>
      <c r="P8" s="4">
        <v>0.72799999999999998</v>
      </c>
      <c r="Q8" s="4">
        <v>2.04</v>
      </c>
      <c r="R8" s="4">
        <v>0.23899999999999999</v>
      </c>
      <c r="S8" s="4">
        <v>1.43</v>
      </c>
      <c r="T8" s="4">
        <v>0.189</v>
      </c>
      <c r="U8" s="6">
        <f t="shared" si="6"/>
        <v>0</v>
      </c>
      <c r="V8" s="6">
        <f t="shared" si="0"/>
        <v>0.4786407766990291</v>
      </c>
      <c r="W8" s="6">
        <f t="shared" si="1"/>
        <v>8.2659113038859857</v>
      </c>
      <c r="X8" s="6">
        <f t="shared" si="2"/>
        <v>9.5559574040586686</v>
      </c>
      <c r="Y8" s="6">
        <f t="shared" si="3"/>
        <v>1.9231544751876328</v>
      </c>
      <c r="Z8" s="4">
        <v>270</v>
      </c>
      <c r="AA8" s="4">
        <v>1093.1939660527701</v>
      </c>
      <c r="AB8" s="4">
        <v>478</v>
      </c>
      <c r="AC8" s="4">
        <v>80.900000000000006</v>
      </c>
      <c r="AD8" s="4">
        <v>152.440525901705</v>
      </c>
      <c r="AE8" s="4">
        <v>127</v>
      </c>
      <c r="AF8" s="4">
        <v>0.72164395893254896</v>
      </c>
      <c r="AG8" s="4">
        <v>4.41</v>
      </c>
      <c r="AH8" s="4">
        <v>92.8</v>
      </c>
      <c r="AI8" s="4">
        <v>19.399999999999999</v>
      </c>
      <c r="AJ8" s="4">
        <v>162</v>
      </c>
      <c r="AK8" s="4">
        <v>25.030055201878501</v>
      </c>
      <c r="AL8" s="4">
        <v>1.03</v>
      </c>
      <c r="AM8" s="4">
        <v>0.65700000000000003</v>
      </c>
      <c r="AN8" s="4">
        <v>52.9</v>
      </c>
      <c r="AO8" s="4">
        <v>4.05</v>
      </c>
      <c r="AP8" s="4">
        <v>1.51851605303133</v>
      </c>
      <c r="AQ8" s="4">
        <v>4.1900000000000004</v>
      </c>
      <c r="AR8" s="4">
        <v>1.93</v>
      </c>
      <c r="AS8" s="4">
        <v>0.49299999999999999</v>
      </c>
      <c r="AT8" s="4">
        <f t="shared" si="4"/>
        <v>5.9085290482076633</v>
      </c>
      <c r="AU8" s="4">
        <f t="shared" si="5"/>
        <v>3.1356491141221765</v>
      </c>
    </row>
    <row r="9" spans="1:47">
      <c r="A9" t="s">
        <v>613</v>
      </c>
      <c r="B9" t="s">
        <v>632</v>
      </c>
      <c r="C9" t="s">
        <v>799</v>
      </c>
      <c r="D9" t="s">
        <v>618</v>
      </c>
      <c r="E9" s="3" t="s">
        <v>639</v>
      </c>
      <c r="F9" s="4">
        <v>1.36989380112353</v>
      </c>
      <c r="G9" s="4">
        <v>11.7</v>
      </c>
      <c r="H9" s="4">
        <v>26.4</v>
      </c>
      <c r="I9" s="4">
        <v>3.32</v>
      </c>
      <c r="J9" s="4">
        <v>14.8</v>
      </c>
      <c r="K9" s="4">
        <v>3.17</v>
      </c>
      <c r="L9" s="4">
        <v>0.51518928935693298</v>
      </c>
      <c r="M9" s="4">
        <v>3.2317375789086298</v>
      </c>
      <c r="N9" s="4">
        <v>0.47599999999999998</v>
      </c>
      <c r="O9" s="4">
        <v>2.41</v>
      </c>
      <c r="P9" s="4">
        <v>0.45900000000000002</v>
      </c>
      <c r="Q9" s="4">
        <v>1.1100000000000001</v>
      </c>
      <c r="R9" s="4">
        <v>0.14299999999999999</v>
      </c>
      <c r="S9" s="4">
        <v>0.80500000000000005</v>
      </c>
      <c r="T9" s="4">
        <v>0.109</v>
      </c>
      <c r="U9" s="6">
        <f t="shared" si="6"/>
        <v>1.7017314299671178</v>
      </c>
      <c r="V9" s="6">
        <f t="shared" si="0"/>
        <v>0.41137566137566139</v>
      </c>
      <c r="W9" s="6">
        <f t="shared" si="1"/>
        <v>9.8734177215189867</v>
      </c>
      <c r="X9" s="6">
        <f t="shared" si="2"/>
        <v>11.141563116943445</v>
      </c>
      <c r="Y9" s="6">
        <f t="shared" si="3"/>
        <v>2.3048356826258836</v>
      </c>
      <c r="Z9" s="4">
        <v>168</v>
      </c>
      <c r="AA9" s="4">
        <v>1618.7253452708401</v>
      </c>
      <c r="AB9" s="4">
        <v>1170</v>
      </c>
      <c r="AC9" s="4">
        <v>107</v>
      </c>
      <c r="AD9" s="4">
        <v>92.521706472133104</v>
      </c>
      <c r="AE9" s="4">
        <v>102</v>
      </c>
      <c r="AF9" s="4">
        <v>1.51332615304746</v>
      </c>
      <c r="AG9" s="4">
        <v>1.72</v>
      </c>
      <c r="AH9" s="4">
        <v>11.9</v>
      </c>
      <c r="AI9" s="4">
        <v>10.7</v>
      </c>
      <c r="AJ9" s="4">
        <v>92</v>
      </c>
      <c r="AK9" s="4">
        <v>14.355472836371501</v>
      </c>
      <c r="AL9" s="4">
        <v>0.75600000000000001</v>
      </c>
      <c r="AM9" s="4">
        <v>0.42599999999999999</v>
      </c>
      <c r="AN9" s="4">
        <v>2.4500000000000002</v>
      </c>
      <c r="AO9" s="4">
        <v>2.4700000000000002</v>
      </c>
      <c r="AP9" s="4">
        <v>0.86935044036043896</v>
      </c>
      <c r="AQ9" s="4">
        <v>1.07</v>
      </c>
      <c r="AR9" s="4">
        <v>1.1399999999999999</v>
      </c>
      <c r="AS9" s="4">
        <v>0.311</v>
      </c>
      <c r="AT9" s="4">
        <f t="shared" si="4"/>
        <v>10.934579439252337</v>
      </c>
      <c r="AU9" s="4">
        <f t="shared" si="5"/>
        <v>12.645681155398877</v>
      </c>
    </row>
    <row r="10" spans="1:47">
      <c r="A10" t="s">
        <v>613</v>
      </c>
      <c r="B10" t="s">
        <v>614</v>
      </c>
      <c r="C10" t="s">
        <v>800</v>
      </c>
      <c r="D10" t="s">
        <v>801</v>
      </c>
      <c r="E10" t="s">
        <v>651</v>
      </c>
      <c r="F10" s="4">
        <v>3.4328342914527599</v>
      </c>
      <c r="G10" s="4">
        <v>27</v>
      </c>
      <c r="H10" s="4">
        <v>72.209999999999994</v>
      </c>
      <c r="I10" s="4" t="s">
        <v>762</v>
      </c>
      <c r="J10" s="4">
        <v>32.42</v>
      </c>
      <c r="K10" s="4">
        <v>8.27</v>
      </c>
      <c r="L10" s="4">
        <v>2.34</v>
      </c>
      <c r="M10" s="4" t="s">
        <v>762</v>
      </c>
      <c r="N10" s="4">
        <v>1.04</v>
      </c>
      <c r="O10" s="4" t="s">
        <v>762</v>
      </c>
      <c r="P10" s="4" t="s">
        <v>762</v>
      </c>
      <c r="Q10" s="4" t="s">
        <v>762</v>
      </c>
      <c r="R10" s="4" t="s">
        <v>762</v>
      </c>
      <c r="S10" s="4">
        <v>1.77</v>
      </c>
      <c r="T10" s="4">
        <v>0.28999999999999998</v>
      </c>
      <c r="U10" s="6">
        <f t="shared" si="6"/>
        <v>1.9394544019507118</v>
      </c>
      <c r="V10" s="6"/>
      <c r="W10" s="6">
        <f t="shared" si="1"/>
        <v>10.362583136665952</v>
      </c>
      <c r="X10" s="6">
        <f t="shared" si="2"/>
        <v>9.6639022261021417</v>
      </c>
      <c r="Y10" s="6">
        <f t="shared" si="3"/>
        <v>2.0387859121730214</v>
      </c>
      <c r="Z10" s="4" t="s">
        <v>762</v>
      </c>
      <c r="AA10" s="4" t="s">
        <v>762</v>
      </c>
      <c r="AB10" s="4" t="s">
        <v>762</v>
      </c>
      <c r="AC10" s="4" t="s">
        <v>762</v>
      </c>
      <c r="AD10" s="4" t="s">
        <v>762</v>
      </c>
      <c r="AE10" s="4" t="s">
        <v>762</v>
      </c>
      <c r="AF10" s="4" t="s">
        <v>762</v>
      </c>
      <c r="AG10" s="4" t="s">
        <v>762</v>
      </c>
      <c r="AH10" s="4" t="s">
        <v>762</v>
      </c>
      <c r="AI10" s="4" t="s">
        <v>762</v>
      </c>
      <c r="AJ10" s="4" t="s">
        <v>762</v>
      </c>
      <c r="AK10" s="4" t="s">
        <v>762</v>
      </c>
      <c r="AL10" s="4" t="s">
        <v>762</v>
      </c>
      <c r="AM10" s="4" t="s">
        <v>762</v>
      </c>
      <c r="AN10" s="4" t="s">
        <v>762</v>
      </c>
      <c r="AO10" s="4" t="s">
        <v>762</v>
      </c>
      <c r="AP10" s="4" t="s">
        <v>762</v>
      </c>
      <c r="AQ10" s="4" t="s">
        <v>762</v>
      </c>
      <c r="AR10" s="4" t="s">
        <v>762</v>
      </c>
      <c r="AS10" s="4" t="s">
        <v>762</v>
      </c>
      <c r="AT10" s="4"/>
      <c r="AU10" s="4"/>
    </row>
    <row r="11" spans="1:47">
      <c r="A11" t="s">
        <v>613</v>
      </c>
      <c r="B11" t="s">
        <v>655</v>
      </c>
      <c r="C11" t="s">
        <v>656</v>
      </c>
      <c r="D11" s="1" t="s">
        <v>802</v>
      </c>
      <c r="E11" t="s">
        <v>658</v>
      </c>
      <c r="F11" s="4">
        <v>2.73803205068501</v>
      </c>
      <c r="G11" s="4">
        <v>20.5</v>
      </c>
      <c r="H11" s="4">
        <v>46.8</v>
      </c>
      <c r="I11" s="4">
        <v>5.87</v>
      </c>
      <c r="J11" s="4">
        <v>25.8</v>
      </c>
      <c r="K11" s="4">
        <v>5.35</v>
      </c>
      <c r="L11" s="4">
        <v>1.63882179837611</v>
      </c>
      <c r="M11" s="4">
        <v>4.8825341407428704</v>
      </c>
      <c r="N11" s="4">
        <v>0.73499999999999999</v>
      </c>
      <c r="O11" s="4">
        <v>3.72</v>
      </c>
      <c r="P11" s="4">
        <v>0.64100000000000001</v>
      </c>
      <c r="Q11" s="4">
        <v>1.77</v>
      </c>
      <c r="R11" s="4">
        <v>0.20100000000000001</v>
      </c>
      <c r="S11" s="4">
        <v>1.29</v>
      </c>
      <c r="T11" s="4">
        <v>0.14299999999999999</v>
      </c>
      <c r="U11" s="6">
        <f t="shared" si="6"/>
        <v>2.1225054656472944</v>
      </c>
      <c r="V11" s="6">
        <f>AR11/AK11</f>
        <v>0.10465239616098378</v>
      </c>
      <c r="W11" s="6">
        <f t="shared" si="1"/>
        <v>10.795473129885849</v>
      </c>
      <c r="X11" s="6">
        <f t="shared" si="2"/>
        <v>14.880056652208554</v>
      </c>
      <c r="Y11" s="6">
        <f t="shared" si="3"/>
        <v>2.3928388343388938</v>
      </c>
      <c r="Z11" s="4">
        <v>260</v>
      </c>
      <c r="AA11" s="4">
        <v>1230.6747488018</v>
      </c>
      <c r="AB11" s="4">
        <v>578</v>
      </c>
      <c r="AC11" s="4">
        <v>75</v>
      </c>
      <c r="AD11" s="4">
        <v>170.94486719613201</v>
      </c>
      <c r="AE11" s="4">
        <v>131</v>
      </c>
      <c r="AF11" s="4">
        <v>13.007100819581501</v>
      </c>
      <c r="AG11" s="4">
        <v>24</v>
      </c>
      <c r="AH11" s="4">
        <v>130</v>
      </c>
      <c r="AI11" s="4">
        <v>16.7</v>
      </c>
      <c r="AJ11" s="4">
        <v>140</v>
      </c>
      <c r="AK11" s="4">
        <v>18.919777020243501</v>
      </c>
      <c r="AL11" s="4">
        <v>0.58399999999999996</v>
      </c>
      <c r="AM11" s="4">
        <v>0.55900000000000005</v>
      </c>
      <c r="AN11" s="4">
        <v>108</v>
      </c>
      <c r="AO11" s="4">
        <v>3.47</v>
      </c>
      <c r="AP11" s="4">
        <v>1.26036832401601</v>
      </c>
      <c r="AQ11" s="4">
        <v>2.76</v>
      </c>
      <c r="AR11" s="4">
        <v>1.98</v>
      </c>
      <c r="AS11" s="4">
        <v>0.65</v>
      </c>
      <c r="AT11" s="4">
        <f>AB11/AC11</f>
        <v>7.706666666666667</v>
      </c>
      <c r="AU11" s="4">
        <f>AB11/AD11</f>
        <v>3.3812071077678927</v>
      </c>
    </row>
    <row r="12" spans="1:47">
      <c r="A12" t="s">
        <v>659</v>
      </c>
      <c r="B12" t="s">
        <v>664</v>
      </c>
      <c r="C12" t="s">
        <v>661</v>
      </c>
      <c r="D12" t="s">
        <v>662</v>
      </c>
      <c r="E12" s="3" t="s">
        <v>663</v>
      </c>
      <c r="F12" s="4">
        <v>2.17795435379269</v>
      </c>
      <c r="G12" s="4">
        <v>9.9</v>
      </c>
      <c r="H12" s="4">
        <v>24.1</v>
      </c>
      <c r="I12" s="4">
        <v>3.3</v>
      </c>
      <c r="J12" s="4">
        <v>15.3</v>
      </c>
      <c r="K12" s="4">
        <v>3.68</v>
      </c>
      <c r="L12" s="4">
        <v>1.1299999999999999</v>
      </c>
      <c r="M12" s="4">
        <v>3.73</v>
      </c>
      <c r="N12" s="4">
        <v>0.5</v>
      </c>
      <c r="O12" s="4">
        <v>2.5099999999999998</v>
      </c>
      <c r="P12" s="4">
        <v>0.46</v>
      </c>
      <c r="Q12" s="4">
        <v>1.1000000000000001</v>
      </c>
      <c r="R12" s="4">
        <v>0.13</v>
      </c>
      <c r="S12" s="4">
        <v>0.87</v>
      </c>
      <c r="T12" s="4">
        <v>0.13</v>
      </c>
      <c r="U12" s="6">
        <f t="shared" si="6"/>
        <v>2.5033958089571149</v>
      </c>
      <c r="V12" s="6"/>
      <c r="W12" s="6">
        <f t="shared" si="1"/>
        <v>7.7302487996508082</v>
      </c>
      <c r="X12" s="6">
        <f t="shared" si="2"/>
        <v>7.9045764362220057</v>
      </c>
      <c r="Y12" s="6">
        <f t="shared" si="3"/>
        <v>1.6799669785360485</v>
      </c>
      <c r="Z12" s="4">
        <v>292</v>
      </c>
      <c r="AA12" s="4">
        <v>2510</v>
      </c>
      <c r="AB12" s="4">
        <v>1097</v>
      </c>
      <c r="AC12" s="4"/>
      <c r="AD12" s="4">
        <v>258</v>
      </c>
      <c r="AE12" s="4"/>
      <c r="AF12" s="4"/>
      <c r="AG12" s="4">
        <v>10.1</v>
      </c>
      <c r="AH12" s="4">
        <v>210</v>
      </c>
      <c r="AI12" s="4">
        <v>12.4</v>
      </c>
      <c r="AJ12" s="4">
        <v>68.5</v>
      </c>
      <c r="AK12" s="4">
        <v>9.64</v>
      </c>
      <c r="AL12" s="4"/>
      <c r="AM12" s="4"/>
      <c r="AN12" s="4">
        <v>114</v>
      </c>
      <c r="AO12" s="4">
        <v>2.27</v>
      </c>
      <c r="AP12" s="4">
        <v>0.62</v>
      </c>
      <c r="AQ12" s="4"/>
      <c r="AR12" s="4">
        <v>1.26</v>
      </c>
      <c r="AS12" s="4">
        <v>0.32</v>
      </c>
      <c r="AT12" s="4"/>
      <c r="AU12" s="4">
        <f>AB12/AD12</f>
        <v>4.2519379844961236</v>
      </c>
    </row>
    <row r="13" spans="1:47">
      <c r="A13" t="s">
        <v>659</v>
      </c>
      <c r="B13" t="s">
        <v>664</v>
      </c>
      <c r="C13" t="s">
        <v>661</v>
      </c>
      <c r="D13" t="s">
        <v>665</v>
      </c>
      <c r="E13" s="3" t="s">
        <v>666</v>
      </c>
      <c r="F13" s="4">
        <v>1.8956711791074701</v>
      </c>
      <c r="G13" s="4">
        <v>14.3</v>
      </c>
      <c r="H13" s="4">
        <v>33.700000000000003</v>
      </c>
      <c r="I13" s="4">
        <v>4.66</v>
      </c>
      <c r="J13" s="4">
        <v>20.3</v>
      </c>
      <c r="K13" s="4">
        <v>4.8600000000000003</v>
      </c>
      <c r="L13" s="4">
        <v>1.55</v>
      </c>
      <c r="M13" s="4">
        <v>5.23</v>
      </c>
      <c r="N13" s="4">
        <v>0.69</v>
      </c>
      <c r="O13" s="4">
        <v>3.89</v>
      </c>
      <c r="P13" s="4">
        <v>0.68</v>
      </c>
      <c r="Q13" s="4">
        <v>1.61</v>
      </c>
      <c r="R13" s="4">
        <v>0.23</v>
      </c>
      <c r="S13" s="4">
        <v>1.44</v>
      </c>
      <c r="T13" s="4">
        <v>0.2</v>
      </c>
      <c r="U13" s="6">
        <f t="shared" si="6"/>
        <v>1.316438318824632</v>
      </c>
      <c r="V13" s="6"/>
      <c r="W13" s="6">
        <f t="shared" si="1"/>
        <v>6.7460736052508219</v>
      </c>
      <c r="X13" s="6">
        <f t="shared" si="2"/>
        <v>7.4215189873417726</v>
      </c>
      <c r="Y13" s="6">
        <f t="shared" si="3"/>
        <v>1.8374398777586778</v>
      </c>
      <c r="Z13" s="4">
        <v>240</v>
      </c>
      <c r="AA13" s="4"/>
      <c r="AB13" s="4"/>
      <c r="AC13" s="4"/>
      <c r="AD13" s="4"/>
      <c r="AE13" s="4"/>
      <c r="AF13" s="4"/>
      <c r="AG13" s="4">
        <v>15.1</v>
      </c>
      <c r="AH13" s="4"/>
      <c r="AI13" s="4">
        <v>18.8</v>
      </c>
      <c r="AJ13" s="4">
        <v>102</v>
      </c>
      <c r="AK13" s="4">
        <v>14.5</v>
      </c>
      <c r="AL13" s="4"/>
      <c r="AM13" s="4"/>
      <c r="AN13" s="4"/>
      <c r="AO13" s="4">
        <v>3.16</v>
      </c>
      <c r="AP13" s="4">
        <v>0.99</v>
      </c>
      <c r="AQ13" s="4"/>
      <c r="AR13" s="4">
        <v>1.64</v>
      </c>
      <c r="AS13" s="4">
        <v>0.38</v>
      </c>
      <c r="AT13" s="4"/>
      <c r="AU13" s="4"/>
    </row>
    <row r="14" spans="1:47">
      <c r="A14" t="s">
        <v>659</v>
      </c>
      <c r="B14" t="s">
        <v>664</v>
      </c>
      <c r="C14" t="s">
        <v>661</v>
      </c>
      <c r="D14" t="s">
        <v>23</v>
      </c>
      <c r="E14" s="3" t="s">
        <v>667</v>
      </c>
      <c r="F14" s="4">
        <v>1.06382439805269</v>
      </c>
      <c r="G14" s="4">
        <v>9.6199999999999992</v>
      </c>
      <c r="H14" s="4">
        <v>22.5</v>
      </c>
      <c r="I14" s="4">
        <v>2.99</v>
      </c>
      <c r="J14" s="4">
        <v>13.4</v>
      </c>
      <c r="K14" s="4">
        <v>2.67</v>
      </c>
      <c r="L14" s="4">
        <v>0.85</v>
      </c>
      <c r="M14" s="4">
        <v>2.86</v>
      </c>
      <c r="N14" s="4">
        <v>0.4</v>
      </c>
      <c r="O14" s="4">
        <v>2.12</v>
      </c>
      <c r="P14" s="4">
        <v>0.38</v>
      </c>
      <c r="Q14" s="4">
        <v>0.97</v>
      </c>
      <c r="R14" s="4">
        <v>0.14000000000000001</v>
      </c>
      <c r="S14" s="4">
        <v>0.88</v>
      </c>
      <c r="T14" s="4">
        <v>0.12</v>
      </c>
      <c r="U14" s="6">
        <f t="shared" si="6"/>
        <v>1.2088913614235113</v>
      </c>
      <c r="V14" s="6"/>
      <c r="W14" s="6">
        <f t="shared" si="1"/>
        <v>7.4262562332182593</v>
      </c>
      <c r="X14" s="6">
        <f t="shared" si="2"/>
        <v>8.3210970464135023</v>
      </c>
      <c r="Y14" s="6">
        <f t="shared" si="3"/>
        <v>2.2499723446957125</v>
      </c>
      <c r="Z14" s="4">
        <v>353</v>
      </c>
      <c r="AA14" s="4">
        <v>955</v>
      </c>
      <c r="AB14" s="4">
        <v>217</v>
      </c>
      <c r="AC14" s="4"/>
      <c r="AD14" s="4">
        <v>135</v>
      </c>
      <c r="AE14" s="4"/>
      <c r="AF14" s="4"/>
      <c r="AG14" s="4">
        <v>10.7</v>
      </c>
      <c r="AH14" s="4">
        <v>221</v>
      </c>
      <c r="AI14" s="4">
        <v>10.7</v>
      </c>
      <c r="AJ14" s="4">
        <v>58.5</v>
      </c>
      <c r="AK14" s="4">
        <v>4.21</v>
      </c>
      <c r="AL14" s="4"/>
      <c r="AM14" s="4"/>
      <c r="AN14" s="4">
        <v>161</v>
      </c>
      <c r="AO14" s="4">
        <v>1.58</v>
      </c>
      <c r="AP14" s="4">
        <v>0.26</v>
      </c>
      <c r="AQ14" s="4"/>
      <c r="AR14" s="4">
        <v>1.08</v>
      </c>
      <c r="AS14" s="4">
        <v>0.2</v>
      </c>
      <c r="AT14" s="4"/>
      <c r="AU14" s="4">
        <f t="shared" ref="AU14:AU25" si="7">AB14/AD14</f>
        <v>1.6074074074074074</v>
      </c>
    </row>
    <row r="15" spans="1:47">
      <c r="A15" t="s">
        <v>803</v>
      </c>
      <c r="B15" s="1" t="s">
        <v>707</v>
      </c>
      <c r="C15" t="s">
        <v>804</v>
      </c>
      <c r="D15" t="s">
        <v>640</v>
      </c>
      <c r="E15" s="3" t="s">
        <v>805</v>
      </c>
      <c r="F15" s="3"/>
      <c r="G15" s="4">
        <v>25.7</v>
      </c>
      <c r="H15" s="4">
        <v>57.2</v>
      </c>
      <c r="I15" s="4">
        <v>7.49</v>
      </c>
      <c r="J15" s="4">
        <v>32.4</v>
      </c>
      <c r="K15" s="4">
        <v>6.95</v>
      </c>
      <c r="L15" s="4">
        <v>1.95545598114536</v>
      </c>
      <c r="M15" s="4">
        <v>6.0627855582915604</v>
      </c>
      <c r="N15" s="4">
        <v>1.01</v>
      </c>
      <c r="O15" s="4">
        <v>4.9000000000000004</v>
      </c>
      <c r="P15" s="4">
        <v>0.88900000000000001</v>
      </c>
      <c r="Q15" s="4">
        <v>2.2000000000000002</v>
      </c>
      <c r="R15" s="4">
        <v>0.28499999999999998</v>
      </c>
      <c r="S15" s="4">
        <v>1.81</v>
      </c>
      <c r="T15" s="4">
        <v>0.216</v>
      </c>
      <c r="U15" s="6">
        <f t="shared" si="6"/>
        <v>0</v>
      </c>
      <c r="V15" s="6">
        <f t="shared" ref="V15:V25" si="8">AS15/AL15</f>
        <v>0.36307692307692307</v>
      </c>
      <c r="W15" s="6">
        <f t="shared" si="1"/>
        <v>9.6456628668671485</v>
      </c>
      <c r="X15" s="6">
        <f t="shared" si="2"/>
        <v>12.349976558837321</v>
      </c>
      <c r="Y15" s="6">
        <f t="shared" si="3"/>
        <v>2.3092007406732842</v>
      </c>
      <c r="Z15" s="4">
        <v>251</v>
      </c>
      <c r="AA15" s="4">
        <v>1341.54634779296</v>
      </c>
      <c r="AB15" s="4">
        <v>912</v>
      </c>
      <c r="AC15" s="4">
        <v>110</v>
      </c>
      <c r="AD15" s="4">
        <v>216.765140877569</v>
      </c>
      <c r="AE15" s="4">
        <v>123</v>
      </c>
      <c r="AF15" s="4">
        <v>0.85671769821281796</v>
      </c>
      <c r="AG15" s="4">
        <v>6.02</v>
      </c>
      <c r="AH15" s="4">
        <v>44.2</v>
      </c>
      <c r="AI15" s="4">
        <v>22.5</v>
      </c>
      <c r="AJ15" s="4">
        <v>179</v>
      </c>
      <c r="AK15" s="4">
        <v>22.085342825186899</v>
      </c>
      <c r="AL15" s="4">
        <v>1.95</v>
      </c>
      <c r="AM15" s="4">
        <v>0.61899999999999999</v>
      </c>
      <c r="AN15" s="4">
        <v>14.7</v>
      </c>
      <c r="AO15" s="4">
        <v>4.67</v>
      </c>
      <c r="AP15" s="4">
        <v>1.42360879971688</v>
      </c>
      <c r="AQ15" s="4">
        <v>1.63</v>
      </c>
      <c r="AR15" s="4">
        <v>2.75</v>
      </c>
      <c r="AS15" s="4">
        <v>0.70799999999999996</v>
      </c>
      <c r="AT15" s="4">
        <f t="shared" ref="AT15:AT25" si="9">AB15/AC15</f>
        <v>8.290909090909091</v>
      </c>
      <c r="AU15" s="4">
        <f t="shared" si="7"/>
        <v>4.2073185582690451</v>
      </c>
    </row>
    <row r="16" spans="1:47">
      <c r="A16" t="s">
        <v>803</v>
      </c>
      <c r="B16" s="1" t="s">
        <v>707</v>
      </c>
      <c r="C16" t="s">
        <v>804</v>
      </c>
      <c r="D16" t="s">
        <v>705</v>
      </c>
      <c r="E16" s="3" t="s">
        <v>806</v>
      </c>
      <c r="F16" s="3"/>
      <c r="G16" s="4">
        <v>30.9</v>
      </c>
      <c r="H16" s="4">
        <v>68.3</v>
      </c>
      <c r="I16" s="4">
        <v>9.07</v>
      </c>
      <c r="J16" s="4">
        <v>39.799999999999997</v>
      </c>
      <c r="K16" s="4">
        <v>8.65</v>
      </c>
      <c r="L16" s="4">
        <v>2.6246397583171701</v>
      </c>
      <c r="M16" s="4">
        <v>7.8480607044734398</v>
      </c>
      <c r="N16" s="4">
        <v>1.23</v>
      </c>
      <c r="O16" s="4">
        <v>6.05</v>
      </c>
      <c r="P16" s="4">
        <v>1.1299999999999999</v>
      </c>
      <c r="Q16" s="4">
        <v>3.08</v>
      </c>
      <c r="R16" s="4">
        <v>0.36</v>
      </c>
      <c r="S16" s="4">
        <v>2.12</v>
      </c>
      <c r="T16" s="4">
        <v>0.307</v>
      </c>
      <c r="U16" s="6">
        <f t="shared" si="6"/>
        <v>0</v>
      </c>
      <c r="V16" s="6">
        <f t="shared" si="8"/>
        <v>0.53540372670807446</v>
      </c>
      <c r="W16" s="6">
        <f t="shared" si="1"/>
        <v>9.9014807738237387</v>
      </c>
      <c r="X16" s="6">
        <f t="shared" si="2"/>
        <v>10.447367335999671</v>
      </c>
      <c r="Y16" s="6">
        <f t="shared" si="3"/>
        <v>2.2307748591497765</v>
      </c>
      <c r="Z16" s="4">
        <v>333</v>
      </c>
      <c r="AA16" s="4">
        <v>333.723512963372</v>
      </c>
      <c r="AB16" s="4">
        <v>143</v>
      </c>
      <c r="AC16" s="4">
        <v>61.1</v>
      </c>
      <c r="AD16" s="4">
        <v>195.61732225536699</v>
      </c>
      <c r="AE16" s="4">
        <v>134</v>
      </c>
      <c r="AF16" s="4">
        <v>0.487766280734305</v>
      </c>
      <c r="AG16" s="4">
        <v>2.98</v>
      </c>
      <c r="AH16" s="4">
        <v>46.2</v>
      </c>
      <c r="AI16" s="4">
        <v>27.9</v>
      </c>
      <c r="AJ16" s="4">
        <v>221</v>
      </c>
      <c r="AK16" s="4">
        <v>26.0607045337206</v>
      </c>
      <c r="AL16" s="4">
        <v>1.61</v>
      </c>
      <c r="AM16" s="4">
        <v>0.83399999999999996</v>
      </c>
      <c r="AN16" s="4">
        <v>9.59</v>
      </c>
      <c r="AO16" s="4">
        <v>6</v>
      </c>
      <c r="AP16" s="4">
        <v>1.7652749116489299</v>
      </c>
      <c r="AQ16" s="4">
        <v>3.73</v>
      </c>
      <c r="AR16" s="4">
        <v>3.47</v>
      </c>
      <c r="AS16" s="4">
        <v>0.86199999999999999</v>
      </c>
      <c r="AT16" s="4">
        <f t="shared" si="9"/>
        <v>2.3404255319148937</v>
      </c>
      <c r="AU16" s="4">
        <f t="shared" si="7"/>
        <v>0.73101910583011587</v>
      </c>
    </row>
    <row r="17" spans="1:47">
      <c r="A17" t="s">
        <v>803</v>
      </c>
      <c r="B17" s="1" t="s">
        <v>707</v>
      </c>
      <c r="C17" t="s">
        <v>804</v>
      </c>
      <c r="D17" t="s">
        <v>705</v>
      </c>
      <c r="E17" s="3" t="s">
        <v>807</v>
      </c>
      <c r="F17" s="3"/>
      <c r="G17" s="4">
        <v>29.1</v>
      </c>
      <c r="H17" s="4">
        <v>64.400000000000006</v>
      </c>
      <c r="I17" s="4">
        <v>8.19</v>
      </c>
      <c r="J17" s="4">
        <v>34.700000000000003</v>
      </c>
      <c r="K17" s="4">
        <v>7.47</v>
      </c>
      <c r="L17" s="4">
        <v>2.1591713806881399</v>
      </c>
      <c r="M17" s="4">
        <v>6.5685982167966097</v>
      </c>
      <c r="N17" s="4">
        <v>1.08</v>
      </c>
      <c r="O17" s="4">
        <v>5.17</v>
      </c>
      <c r="P17" s="4">
        <v>0.97399999999999998</v>
      </c>
      <c r="Q17" s="4">
        <v>2.4300000000000002</v>
      </c>
      <c r="R17" s="4">
        <v>0.32200000000000001</v>
      </c>
      <c r="S17" s="4">
        <v>1.87</v>
      </c>
      <c r="T17" s="4">
        <v>0.26500000000000001</v>
      </c>
      <c r="U17" s="6">
        <f t="shared" si="6"/>
        <v>0</v>
      </c>
      <c r="V17" s="6">
        <f t="shared" si="8"/>
        <v>0.76403508771929829</v>
      </c>
      <c r="W17" s="6">
        <f t="shared" si="1"/>
        <v>10.571312529614838</v>
      </c>
      <c r="X17" s="6">
        <f t="shared" si="2"/>
        <v>11.39813709099594</v>
      </c>
      <c r="Y17" s="6">
        <f t="shared" si="3"/>
        <v>2.4326843237930627</v>
      </c>
      <c r="Z17" s="4">
        <v>336</v>
      </c>
      <c r="AA17" s="4">
        <v>322.63635306425601</v>
      </c>
      <c r="AB17" s="4">
        <v>119</v>
      </c>
      <c r="AC17" s="4">
        <v>62.9</v>
      </c>
      <c r="AD17" s="4">
        <v>114.55068420359299</v>
      </c>
      <c r="AE17" s="4">
        <v>150</v>
      </c>
      <c r="AF17" s="4">
        <v>1.77596953498132</v>
      </c>
      <c r="AG17" s="4">
        <v>6.86</v>
      </c>
      <c r="AH17" s="4">
        <v>85.8</v>
      </c>
      <c r="AI17" s="4">
        <v>24.3</v>
      </c>
      <c r="AJ17" s="4">
        <v>208</v>
      </c>
      <c r="AK17" s="4">
        <v>26.723264818476199</v>
      </c>
      <c r="AL17" s="4">
        <v>1.1399999999999999</v>
      </c>
      <c r="AM17" s="4">
        <v>0.65800000000000003</v>
      </c>
      <c r="AN17" s="4">
        <v>117</v>
      </c>
      <c r="AO17" s="4">
        <v>5.32</v>
      </c>
      <c r="AP17" s="4">
        <v>1.85638587483081</v>
      </c>
      <c r="AQ17" s="4">
        <v>4.78</v>
      </c>
      <c r="AR17" s="4">
        <v>3.26</v>
      </c>
      <c r="AS17" s="4">
        <v>0.871</v>
      </c>
      <c r="AT17" s="4">
        <f t="shared" si="9"/>
        <v>1.8918918918918919</v>
      </c>
      <c r="AU17" s="4">
        <f t="shared" si="7"/>
        <v>1.038841459807426</v>
      </c>
    </row>
    <row r="18" spans="1:47">
      <c r="A18" t="s">
        <v>808</v>
      </c>
      <c r="B18" s="1" t="s">
        <v>809</v>
      </c>
      <c r="C18" t="s">
        <v>656</v>
      </c>
      <c r="D18" s="1" t="s">
        <v>810</v>
      </c>
      <c r="E18" s="3" t="s">
        <v>811</v>
      </c>
      <c r="F18" s="3"/>
      <c r="G18" s="4">
        <v>6.77</v>
      </c>
      <c r="H18" s="4">
        <v>14.8</v>
      </c>
      <c r="I18" s="4">
        <v>2.0299999999999998</v>
      </c>
      <c r="J18" s="4">
        <v>9.66</v>
      </c>
      <c r="K18" s="4">
        <v>2.88</v>
      </c>
      <c r="L18" s="4">
        <v>1.0441202915515899</v>
      </c>
      <c r="M18" s="4">
        <v>3.3480174883784102</v>
      </c>
      <c r="N18" s="4">
        <v>0.60299999999999998</v>
      </c>
      <c r="O18" s="4">
        <v>4.0999999999999996</v>
      </c>
      <c r="P18" s="4">
        <v>0.85299999999999998</v>
      </c>
      <c r="Q18" s="4">
        <v>2.42</v>
      </c>
      <c r="R18" s="4">
        <v>0.34100000000000003</v>
      </c>
      <c r="S18" s="4">
        <v>2.37</v>
      </c>
      <c r="T18" s="4">
        <v>0.316</v>
      </c>
      <c r="U18" s="6">
        <f t="shared" si="6"/>
        <v>0</v>
      </c>
      <c r="V18" s="6">
        <f t="shared" si="8"/>
        <v>0.9509803921568627</v>
      </c>
      <c r="W18" s="6">
        <f t="shared" si="1"/>
        <v>1.9405187915042104</v>
      </c>
      <c r="X18" s="6">
        <f t="shared" si="2"/>
        <v>2.2237622175933343</v>
      </c>
      <c r="Y18" s="6">
        <f t="shared" si="3"/>
        <v>1.4679442100328177</v>
      </c>
      <c r="Z18" s="4">
        <v>269</v>
      </c>
      <c r="AA18" s="4">
        <v>123.06747488018</v>
      </c>
      <c r="AB18" s="4">
        <v>78.5</v>
      </c>
      <c r="AC18" s="4">
        <v>47.2</v>
      </c>
      <c r="AD18" s="4">
        <v>124.24343440543601</v>
      </c>
      <c r="AE18" s="4">
        <v>121</v>
      </c>
      <c r="AF18" s="4">
        <v>0.795434242428252</v>
      </c>
      <c r="AG18" s="4">
        <v>26.8</v>
      </c>
      <c r="AH18" s="4">
        <v>101</v>
      </c>
      <c r="AI18" s="4">
        <v>23.1</v>
      </c>
      <c r="AJ18" s="4">
        <v>72.099999999999994</v>
      </c>
      <c r="AK18" s="4">
        <v>4.7409869264734601</v>
      </c>
      <c r="AL18" s="4">
        <v>0.30599999999999999</v>
      </c>
      <c r="AM18" s="4">
        <v>0.19800000000000001</v>
      </c>
      <c r="AN18" s="4">
        <v>762</v>
      </c>
      <c r="AO18" s="4">
        <v>1.76</v>
      </c>
      <c r="AP18" s="4">
        <v>0.30522172665929798</v>
      </c>
      <c r="AQ18" s="4">
        <v>2.0099999999999998</v>
      </c>
      <c r="AR18" s="4">
        <v>0.48</v>
      </c>
      <c r="AS18" s="4">
        <v>0.29099999999999998</v>
      </c>
      <c r="AT18" s="4">
        <f t="shared" si="9"/>
        <v>1.6631355932203389</v>
      </c>
      <c r="AU18" s="4">
        <f t="shared" si="7"/>
        <v>0.63182413119582437</v>
      </c>
    </row>
    <row r="19" spans="1:47">
      <c r="A19" t="s">
        <v>808</v>
      </c>
      <c r="B19" s="1" t="s">
        <v>809</v>
      </c>
      <c r="C19" s="1" t="s">
        <v>617</v>
      </c>
      <c r="D19" s="1" t="s">
        <v>812</v>
      </c>
      <c r="E19" s="3" t="s">
        <v>813</v>
      </c>
      <c r="F19" s="3"/>
      <c r="G19" s="4">
        <v>4.54</v>
      </c>
      <c r="H19" s="4">
        <v>11.6</v>
      </c>
      <c r="I19" s="4">
        <v>1.57</v>
      </c>
      <c r="J19" s="4">
        <v>8.49</v>
      </c>
      <c r="K19" s="4">
        <v>2.5</v>
      </c>
      <c r="L19" s="4">
        <v>0.90172388427149497</v>
      </c>
      <c r="M19" s="4">
        <v>3.3977440701185602</v>
      </c>
      <c r="N19" s="4">
        <v>0.64</v>
      </c>
      <c r="O19" s="4">
        <v>4.24</v>
      </c>
      <c r="P19" s="4">
        <v>0.82199999999999995</v>
      </c>
      <c r="Q19" s="4">
        <v>2.5099999999999998</v>
      </c>
      <c r="R19" s="4">
        <v>0.33100000000000002</v>
      </c>
      <c r="S19" s="4">
        <v>2.2999999999999998</v>
      </c>
      <c r="T19" s="4">
        <v>0.34599999999999997</v>
      </c>
      <c r="U19" s="6">
        <f t="shared" si="6"/>
        <v>0</v>
      </c>
      <c r="V19" s="6">
        <f t="shared" si="8"/>
        <v>0.76728110599078347</v>
      </c>
      <c r="W19" s="6">
        <f t="shared" si="1"/>
        <v>1.3409282700421943</v>
      </c>
      <c r="X19" s="6">
        <f t="shared" si="2"/>
        <v>1.3619667812980172</v>
      </c>
      <c r="Y19" s="6">
        <f t="shared" si="3"/>
        <v>1.1340421940928271</v>
      </c>
      <c r="Z19" s="4">
        <v>274</v>
      </c>
      <c r="AA19" s="4">
        <v>140.80693071876499</v>
      </c>
      <c r="AB19" s="4">
        <v>87.1</v>
      </c>
      <c r="AC19" s="4">
        <v>47</v>
      </c>
      <c r="AD19" s="4">
        <v>29.871293803860102</v>
      </c>
      <c r="AE19" s="4">
        <v>100</v>
      </c>
      <c r="AF19" s="4">
        <v>2.72648844102766</v>
      </c>
      <c r="AG19" s="4">
        <v>39.1</v>
      </c>
      <c r="AH19" s="4">
        <v>145</v>
      </c>
      <c r="AI19" s="4">
        <v>24</v>
      </c>
      <c r="AJ19" s="4">
        <v>77.8</v>
      </c>
      <c r="AK19" s="4">
        <v>4.9029461071915001</v>
      </c>
      <c r="AL19" s="4">
        <v>0.434</v>
      </c>
      <c r="AM19" s="4">
        <v>0.20100000000000001</v>
      </c>
      <c r="AN19" s="4">
        <v>1490</v>
      </c>
      <c r="AO19" s="4">
        <v>2.02</v>
      </c>
      <c r="AP19" s="4">
        <v>0.350777208250238</v>
      </c>
      <c r="AQ19" s="4">
        <v>2.06</v>
      </c>
      <c r="AR19" s="4">
        <v>0.54300000000000004</v>
      </c>
      <c r="AS19" s="4">
        <v>0.33300000000000002</v>
      </c>
      <c r="AT19" s="4">
        <f t="shared" si="9"/>
        <v>1.8531914893617021</v>
      </c>
      <c r="AU19" s="4">
        <f t="shared" si="7"/>
        <v>2.9158429016136069</v>
      </c>
    </row>
    <row r="20" spans="1:47">
      <c r="A20" t="s">
        <v>659</v>
      </c>
      <c r="B20" t="s">
        <v>664</v>
      </c>
      <c r="C20" t="s">
        <v>661</v>
      </c>
      <c r="D20" t="s">
        <v>662</v>
      </c>
      <c r="E20" s="3" t="s">
        <v>814</v>
      </c>
      <c r="F20" s="3"/>
      <c r="G20" s="4">
        <v>16.399999999999999</v>
      </c>
      <c r="H20" s="4">
        <v>37.4</v>
      </c>
      <c r="I20" s="4">
        <v>4.92</v>
      </c>
      <c r="J20" s="4">
        <v>21.6</v>
      </c>
      <c r="K20" s="4">
        <v>4.88</v>
      </c>
      <c r="L20" s="4">
        <v>1.57228831597422</v>
      </c>
      <c r="M20" s="4">
        <v>4.3666836837743999</v>
      </c>
      <c r="N20" s="4">
        <v>0.77400000000000002</v>
      </c>
      <c r="O20" s="4">
        <v>3.92</v>
      </c>
      <c r="P20" s="4">
        <v>0.64700000000000002</v>
      </c>
      <c r="Q20" s="4">
        <v>1.84</v>
      </c>
      <c r="R20" s="4">
        <v>0.22700000000000001</v>
      </c>
      <c r="S20" s="4">
        <v>1.4</v>
      </c>
      <c r="T20" s="4">
        <v>0.17100000000000001</v>
      </c>
      <c r="U20" s="6">
        <f t="shared" si="6"/>
        <v>0</v>
      </c>
      <c r="V20" s="6">
        <f t="shared" si="8"/>
        <v>0.48181818181818181</v>
      </c>
      <c r="W20" s="6">
        <f t="shared" si="1"/>
        <v>7.9578059071729967</v>
      </c>
      <c r="X20" s="6">
        <f t="shared" si="2"/>
        <v>9.9548449182026797</v>
      </c>
      <c r="Y20" s="6">
        <f t="shared" si="3"/>
        <v>2.0986373383136199</v>
      </c>
      <c r="Z20" s="4">
        <v>236</v>
      </c>
      <c r="AA20" s="4">
        <v>1496.7665863805701</v>
      </c>
      <c r="AB20" s="4">
        <v>776</v>
      </c>
      <c r="AC20" s="4">
        <v>90.7</v>
      </c>
      <c r="AD20" s="4">
        <v>140.10429837208699</v>
      </c>
      <c r="AE20" s="4">
        <v>125</v>
      </c>
      <c r="AF20" s="4">
        <v>0.42523214217862498</v>
      </c>
      <c r="AG20" s="4">
        <v>15.1</v>
      </c>
      <c r="AH20" s="4">
        <v>305</v>
      </c>
      <c r="AI20" s="4">
        <v>17.7</v>
      </c>
      <c r="AJ20" s="4">
        <v>133</v>
      </c>
      <c r="AK20" s="4">
        <v>14.9444153117098</v>
      </c>
      <c r="AL20" s="4">
        <v>1.1000000000000001</v>
      </c>
      <c r="AM20" s="4">
        <v>0.45100000000000001</v>
      </c>
      <c r="AN20" s="4">
        <v>195</v>
      </c>
      <c r="AO20" s="4">
        <v>3.55</v>
      </c>
      <c r="AP20" s="4">
        <v>0.94147995287942798</v>
      </c>
      <c r="AQ20" s="4">
        <v>2.93</v>
      </c>
      <c r="AR20" s="4">
        <v>1.95</v>
      </c>
      <c r="AS20" s="4">
        <v>0.53</v>
      </c>
      <c r="AT20" s="4">
        <f t="shared" si="9"/>
        <v>8.5556780595369339</v>
      </c>
      <c r="AU20" s="4">
        <f t="shared" si="7"/>
        <v>5.5387308527759105</v>
      </c>
    </row>
    <row r="21" spans="1:47">
      <c r="A21" t="s">
        <v>659</v>
      </c>
      <c r="B21" t="s">
        <v>664</v>
      </c>
      <c r="C21" t="s">
        <v>661</v>
      </c>
      <c r="D21" t="s">
        <v>662</v>
      </c>
      <c r="E21" s="3" t="s">
        <v>815</v>
      </c>
      <c r="F21" s="3"/>
      <c r="G21" s="4">
        <v>17.2</v>
      </c>
      <c r="H21" s="4">
        <v>40.1</v>
      </c>
      <c r="I21" s="4">
        <v>5.17</v>
      </c>
      <c r="J21" s="4">
        <v>23.3</v>
      </c>
      <c r="K21" s="4">
        <v>5.14</v>
      </c>
      <c r="L21" s="4">
        <v>1.5595003449595899</v>
      </c>
      <c r="M21" s="4">
        <v>4.7045029683376001</v>
      </c>
      <c r="N21" s="4">
        <v>0.76500000000000001</v>
      </c>
      <c r="O21" s="4">
        <v>4.03</v>
      </c>
      <c r="P21" s="4">
        <v>0.68600000000000005</v>
      </c>
      <c r="Q21" s="4">
        <v>1.83</v>
      </c>
      <c r="R21" s="4">
        <v>0.24399999999999999</v>
      </c>
      <c r="S21" s="4">
        <v>1.55</v>
      </c>
      <c r="T21" s="4">
        <v>0.19800000000000001</v>
      </c>
      <c r="U21" s="6">
        <f t="shared" si="6"/>
        <v>0</v>
      </c>
      <c r="V21" s="6">
        <f t="shared" si="8"/>
        <v>0.48737864077669901</v>
      </c>
      <c r="W21" s="6">
        <f t="shared" si="1"/>
        <v>7.5383149584864562</v>
      </c>
      <c r="X21" s="6">
        <f t="shared" si="2"/>
        <v>9.0167497762434472</v>
      </c>
      <c r="Y21" s="6">
        <f t="shared" si="3"/>
        <v>2.0896747607085984</v>
      </c>
      <c r="Z21" s="4">
        <v>229</v>
      </c>
      <c r="AA21" s="4">
        <v>1297.1977081964901</v>
      </c>
      <c r="AB21" s="4">
        <v>691</v>
      </c>
      <c r="AC21" s="4">
        <v>89.2</v>
      </c>
      <c r="AD21" s="4">
        <v>148.91588946467101</v>
      </c>
      <c r="AE21" s="4">
        <v>128</v>
      </c>
      <c r="AF21" s="4">
        <v>0.56906066085668905</v>
      </c>
      <c r="AG21" s="4">
        <v>15.7</v>
      </c>
      <c r="AH21" s="4">
        <v>316</v>
      </c>
      <c r="AI21" s="4">
        <v>18.7</v>
      </c>
      <c r="AJ21" s="4">
        <v>142</v>
      </c>
      <c r="AK21" s="4">
        <v>16.343153690638299</v>
      </c>
      <c r="AL21" s="4">
        <v>1.03</v>
      </c>
      <c r="AM21" s="4">
        <v>0.48799999999999999</v>
      </c>
      <c r="AN21" s="4">
        <v>198</v>
      </c>
      <c r="AO21" s="4">
        <v>3.83</v>
      </c>
      <c r="AP21" s="4">
        <v>0.98323914433778903</v>
      </c>
      <c r="AQ21" s="4">
        <v>3.57</v>
      </c>
      <c r="AR21" s="4">
        <v>1.89</v>
      </c>
      <c r="AS21" s="4">
        <v>0.502</v>
      </c>
      <c r="AT21" s="4">
        <f t="shared" si="9"/>
        <v>7.746636771300448</v>
      </c>
      <c r="AU21" s="4">
        <f t="shared" si="7"/>
        <v>4.6402032884740194</v>
      </c>
    </row>
    <row r="22" spans="1:47">
      <c r="A22" t="s">
        <v>659</v>
      </c>
      <c r="B22" t="s">
        <v>664</v>
      </c>
      <c r="C22" t="s">
        <v>661</v>
      </c>
      <c r="D22" t="s">
        <v>662</v>
      </c>
      <c r="E22" s="3" t="s">
        <v>816</v>
      </c>
      <c r="F22" s="3"/>
      <c r="G22" s="4">
        <v>32</v>
      </c>
      <c r="H22" s="4">
        <v>75.099999999999994</v>
      </c>
      <c r="I22" s="4">
        <v>9.89</v>
      </c>
      <c r="J22" s="4">
        <v>44.9</v>
      </c>
      <c r="K22" s="4">
        <v>9.59</v>
      </c>
      <c r="L22" s="4">
        <v>3.3127119517320001</v>
      </c>
      <c r="M22" s="4">
        <v>8.7969917902314894</v>
      </c>
      <c r="N22" s="4">
        <v>1.39</v>
      </c>
      <c r="O22" s="4">
        <v>6.92</v>
      </c>
      <c r="P22" s="4">
        <v>1.24</v>
      </c>
      <c r="Q22" s="4">
        <v>3.24</v>
      </c>
      <c r="R22" s="4">
        <v>0.376</v>
      </c>
      <c r="S22" s="4">
        <v>2.4300000000000002</v>
      </c>
      <c r="T22" s="4">
        <v>0.308</v>
      </c>
      <c r="U22" s="6">
        <f t="shared" si="6"/>
        <v>0</v>
      </c>
      <c r="V22" s="6">
        <f t="shared" si="8"/>
        <v>0.44379562043795617</v>
      </c>
      <c r="W22" s="6">
        <f t="shared" si="1"/>
        <v>8.9458422322932396</v>
      </c>
      <c r="X22" s="6">
        <f t="shared" si="2"/>
        <v>10.784152556304456</v>
      </c>
      <c r="Y22" s="6">
        <f t="shared" si="3"/>
        <v>2.0837458146891756</v>
      </c>
      <c r="Z22" s="4">
        <v>396</v>
      </c>
      <c r="AA22" s="4">
        <v>106.214991833525</v>
      </c>
      <c r="AB22" s="4">
        <v>207</v>
      </c>
      <c r="AC22" s="4">
        <v>52.7</v>
      </c>
      <c r="AD22" s="4">
        <v>227.33905018867</v>
      </c>
      <c r="AE22" s="4">
        <v>143</v>
      </c>
      <c r="AF22" s="4">
        <v>0.78417809748822898</v>
      </c>
      <c r="AG22" s="4">
        <v>27.2</v>
      </c>
      <c r="AH22" s="4">
        <v>564</v>
      </c>
      <c r="AI22" s="4">
        <v>32.4</v>
      </c>
      <c r="AJ22" s="4">
        <v>220</v>
      </c>
      <c r="AK22" s="4">
        <v>39.091056800580901</v>
      </c>
      <c r="AL22" s="4">
        <v>1.37</v>
      </c>
      <c r="AM22" s="4">
        <v>1.1599999999999999</v>
      </c>
      <c r="AN22" s="4">
        <v>371</v>
      </c>
      <c r="AO22" s="4">
        <v>5.43</v>
      </c>
      <c r="AP22" s="4">
        <v>2.5245329381645898</v>
      </c>
      <c r="AQ22" s="4">
        <v>7.19</v>
      </c>
      <c r="AR22" s="4">
        <v>2.5499999999999998</v>
      </c>
      <c r="AS22" s="4">
        <v>0.60799999999999998</v>
      </c>
      <c r="AT22" s="4">
        <f t="shared" si="9"/>
        <v>3.9278937381404173</v>
      </c>
      <c r="AU22" s="4">
        <f t="shared" si="7"/>
        <v>0.91053428712845197</v>
      </c>
    </row>
    <row r="23" spans="1:47">
      <c r="A23" t="s">
        <v>659</v>
      </c>
      <c r="B23" t="s">
        <v>664</v>
      </c>
      <c r="C23" t="s">
        <v>661</v>
      </c>
      <c r="D23" t="s">
        <v>662</v>
      </c>
      <c r="E23" s="3" t="s">
        <v>817</v>
      </c>
      <c r="F23" s="3"/>
      <c r="G23" s="4">
        <v>17.3</v>
      </c>
      <c r="H23" s="4">
        <v>40.5</v>
      </c>
      <c r="I23" s="4">
        <v>5.38</v>
      </c>
      <c r="J23" s="4">
        <v>23.8</v>
      </c>
      <c r="K23" s="4">
        <v>5.46</v>
      </c>
      <c r="L23" s="4">
        <v>1.74245457556506</v>
      </c>
      <c r="M23" s="4">
        <v>4.9692401956030698</v>
      </c>
      <c r="N23" s="4">
        <v>0.77800000000000002</v>
      </c>
      <c r="O23" s="4">
        <v>4.2300000000000004</v>
      </c>
      <c r="P23" s="4">
        <v>0.74299999999999999</v>
      </c>
      <c r="Q23" s="4">
        <v>1.94</v>
      </c>
      <c r="R23" s="4">
        <v>0.255</v>
      </c>
      <c r="S23" s="4">
        <v>1.43</v>
      </c>
      <c r="T23" s="4">
        <v>0.17699999999999999</v>
      </c>
      <c r="U23" s="6">
        <f t="shared" si="6"/>
        <v>0</v>
      </c>
      <c r="V23" s="6">
        <f t="shared" si="8"/>
        <v>0.6146788990825689</v>
      </c>
      <c r="W23" s="6">
        <f t="shared" si="1"/>
        <v>8.2184060665073329</v>
      </c>
      <c r="X23" s="6">
        <f t="shared" si="2"/>
        <v>10.145176285489525</v>
      </c>
      <c r="Y23" s="6">
        <f t="shared" si="3"/>
        <v>1.9786402064883077</v>
      </c>
      <c r="Z23" s="4">
        <v>237</v>
      </c>
      <c r="AA23" s="4">
        <v>1286.1105482973801</v>
      </c>
      <c r="AB23" s="4">
        <v>629</v>
      </c>
      <c r="AC23" s="4">
        <v>80.400000000000006</v>
      </c>
      <c r="AD23" s="4">
        <v>162.13327610354801</v>
      </c>
      <c r="AE23" s="4">
        <v>132</v>
      </c>
      <c r="AF23" s="4">
        <v>0.86297111206838595</v>
      </c>
      <c r="AG23" s="4">
        <v>26.9</v>
      </c>
      <c r="AH23" s="4">
        <v>282</v>
      </c>
      <c r="AI23" s="4">
        <v>19</v>
      </c>
      <c r="AJ23" s="4">
        <v>155</v>
      </c>
      <c r="AK23" s="4">
        <v>18.183598926070601</v>
      </c>
      <c r="AL23" s="4">
        <v>0.872</v>
      </c>
      <c r="AM23" s="4">
        <v>0.628</v>
      </c>
      <c r="AN23" s="4">
        <v>190</v>
      </c>
      <c r="AO23" s="4">
        <v>3.96</v>
      </c>
      <c r="AP23" s="4">
        <v>1.1085167187128699</v>
      </c>
      <c r="AQ23" s="4">
        <v>3.77</v>
      </c>
      <c r="AR23" s="4">
        <v>1.87</v>
      </c>
      <c r="AS23" s="4">
        <v>0.53600000000000003</v>
      </c>
      <c r="AT23" s="4">
        <f t="shared" si="9"/>
        <v>7.823383084577114</v>
      </c>
      <c r="AU23" s="4">
        <f t="shared" si="7"/>
        <v>3.8795243957093852</v>
      </c>
    </row>
    <row r="24" spans="1:47">
      <c r="A24" t="s">
        <v>659</v>
      </c>
      <c r="B24" t="s">
        <v>664</v>
      </c>
      <c r="C24" t="s">
        <v>661</v>
      </c>
      <c r="D24" t="s">
        <v>662</v>
      </c>
      <c r="E24" s="3" t="s">
        <v>818</v>
      </c>
      <c r="F24" s="3"/>
      <c r="G24" s="4">
        <v>22</v>
      </c>
      <c r="H24" s="4">
        <v>51.1</v>
      </c>
      <c r="I24" s="4">
        <v>6.58</v>
      </c>
      <c r="J24" s="4">
        <v>28.7</v>
      </c>
      <c r="K24" s="4">
        <v>6.3</v>
      </c>
      <c r="L24" s="4">
        <v>2.0787117552542398</v>
      </c>
      <c r="M24" s="4">
        <v>5.3871409779967196</v>
      </c>
      <c r="N24" s="4">
        <v>0.872</v>
      </c>
      <c r="O24" s="4">
        <v>4.5599999999999996</v>
      </c>
      <c r="P24" s="4">
        <v>0.84899999999999998</v>
      </c>
      <c r="Q24" s="4">
        <v>2.29</v>
      </c>
      <c r="R24" s="4">
        <v>0.255</v>
      </c>
      <c r="S24" s="4">
        <v>1.75</v>
      </c>
      <c r="T24" s="4">
        <v>0.24</v>
      </c>
      <c r="U24" s="6">
        <f t="shared" si="6"/>
        <v>0</v>
      </c>
      <c r="V24" s="6">
        <f t="shared" si="8"/>
        <v>0.54297520661157028</v>
      </c>
      <c r="W24" s="6">
        <f t="shared" si="1"/>
        <v>8.5400843881856545</v>
      </c>
      <c r="X24" s="6">
        <f t="shared" si="2"/>
        <v>9.5147679324894519</v>
      </c>
      <c r="Y24" s="6">
        <f t="shared" si="3"/>
        <v>2.1806978769004086</v>
      </c>
      <c r="Z24" s="4">
        <v>251</v>
      </c>
      <c r="AA24" s="4">
        <v>1208.5004290035699</v>
      </c>
      <c r="AB24" s="4">
        <v>620</v>
      </c>
      <c r="AC24" s="4">
        <v>84.2</v>
      </c>
      <c r="AD24" s="4">
        <v>192.97384492759201</v>
      </c>
      <c r="AE24" s="4">
        <v>127</v>
      </c>
      <c r="AF24" s="4">
        <v>1.0093009962886801</v>
      </c>
      <c r="AG24" s="4">
        <v>20.6</v>
      </c>
      <c r="AH24" s="4">
        <v>343</v>
      </c>
      <c r="AI24" s="4">
        <v>22.6</v>
      </c>
      <c r="AJ24" s="4">
        <v>173</v>
      </c>
      <c r="AK24" s="4">
        <v>21.054693493344899</v>
      </c>
      <c r="AL24" s="4">
        <v>1.21</v>
      </c>
      <c r="AM24" s="4">
        <v>0.63</v>
      </c>
      <c r="AN24" s="4">
        <v>246</v>
      </c>
      <c r="AO24" s="4">
        <v>4.5</v>
      </c>
      <c r="AP24" s="4">
        <v>1.34388670693273</v>
      </c>
      <c r="AQ24" s="4">
        <v>5.73</v>
      </c>
      <c r="AR24" s="4">
        <v>2.5099999999999998</v>
      </c>
      <c r="AS24" s="4">
        <v>0.65700000000000003</v>
      </c>
      <c r="AT24" s="4">
        <f t="shared" si="9"/>
        <v>7.3634204275534438</v>
      </c>
      <c r="AU24" s="4">
        <f t="shared" si="7"/>
        <v>3.2128706366017505</v>
      </c>
    </row>
    <row r="25" spans="1:47">
      <c r="A25" t="s">
        <v>659</v>
      </c>
      <c r="B25" t="s">
        <v>664</v>
      </c>
      <c r="C25" t="s">
        <v>661</v>
      </c>
      <c r="D25" t="s">
        <v>662</v>
      </c>
      <c r="E25" s="3" t="s">
        <v>819</v>
      </c>
      <c r="F25" s="3"/>
      <c r="G25" s="4">
        <v>9.99</v>
      </c>
      <c r="H25" s="4">
        <v>23.6</v>
      </c>
      <c r="I25" s="4">
        <v>3.07</v>
      </c>
      <c r="J25" s="4">
        <v>14.9</v>
      </c>
      <c r="K25" s="4">
        <v>3.51</v>
      </c>
      <c r="L25" s="4">
        <v>1.05993511326681</v>
      </c>
      <c r="M25" s="4">
        <v>3.19422172783809</v>
      </c>
      <c r="N25" s="4">
        <v>0.504</v>
      </c>
      <c r="O25" s="4">
        <v>2.81</v>
      </c>
      <c r="P25" s="4">
        <v>0.499</v>
      </c>
      <c r="Q25" s="4">
        <v>1.27</v>
      </c>
      <c r="R25" s="4">
        <v>0.156</v>
      </c>
      <c r="S25" s="4">
        <v>0.96099999999999997</v>
      </c>
      <c r="T25" s="4">
        <v>0.153</v>
      </c>
      <c r="U25" s="6">
        <f t="shared" si="6"/>
        <v>0</v>
      </c>
      <c r="V25" s="6">
        <f t="shared" si="8"/>
        <v>0.39106145251396651</v>
      </c>
      <c r="W25" s="6">
        <f t="shared" si="1"/>
        <v>7.0618685704500859</v>
      </c>
      <c r="X25" s="6">
        <f t="shared" si="2"/>
        <v>6.7773641102010425</v>
      </c>
      <c r="Y25" s="6">
        <f t="shared" si="3"/>
        <v>1.7773450178513468</v>
      </c>
      <c r="Z25" s="4">
        <v>228</v>
      </c>
      <c r="AA25" s="4">
        <v>2306.1292590159901</v>
      </c>
      <c r="AB25" s="4">
        <v>634</v>
      </c>
      <c r="AC25" s="4">
        <v>95.9</v>
      </c>
      <c r="AD25" s="4">
        <v>289.90134694601699</v>
      </c>
      <c r="AE25" s="4">
        <v>86.8</v>
      </c>
      <c r="AF25" s="4">
        <v>0.29641181675392397</v>
      </c>
      <c r="AG25" s="4">
        <v>12.1</v>
      </c>
      <c r="AH25" s="4">
        <v>98</v>
      </c>
      <c r="AI25" s="4">
        <v>13.3</v>
      </c>
      <c r="AJ25" s="4">
        <v>78.7</v>
      </c>
      <c r="AK25" s="4">
        <v>8.9077549394920705</v>
      </c>
      <c r="AL25" s="4">
        <v>0.71599999999999997</v>
      </c>
      <c r="AM25" s="4">
        <v>0.78500000000000003</v>
      </c>
      <c r="AN25" s="4">
        <v>114</v>
      </c>
      <c r="AO25" s="4">
        <v>2.1</v>
      </c>
      <c r="AP25" s="4">
        <v>0.64916561267089601</v>
      </c>
      <c r="AQ25" s="4">
        <v>2.11</v>
      </c>
      <c r="AR25" s="4">
        <v>1.06</v>
      </c>
      <c r="AS25" s="4">
        <v>0.28000000000000003</v>
      </c>
      <c r="AT25" s="4">
        <f t="shared" si="9"/>
        <v>6.6110531803962456</v>
      </c>
      <c r="AU25" s="4">
        <f t="shared" si="7"/>
        <v>2.186950859935322</v>
      </c>
    </row>
    <row r="26" spans="1:47">
      <c r="A26" t="s">
        <v>668</v>
      </c>
      <c r="B26" t="s">
        <v>669</v>
      </c>
      <c r="C26" t="s">
        <v>661</v>
      </c>
      <c r="D26" t="s">
        <v>670</v>
      </c>
      <c r="E26" s="3" t="s">
        <v>671</v>
      </c>
      <c r="F26" s="4">
        <v>2.0566538242279799</v>
      </c>
      <c r="G26" s="4">
        <v>14.4</v>
      </c>
      <c r="H26" s="4">
        <v>33.4</v>
      </c>
      <c r="I26" s="4">
        <v>4.33</v>
      </c>
      <c r="J26" s="4">
        <v>18.7</v>
      </c>
      <c r="K26" s="4">
        <v>4.1100000000000003</v>
      </c>
      <c r="L26" s="4">
        <v>1.27</v>
      </c>
      <c r="M26" s="4">
        <v>4.3899999999999997</v>
      </c>
      <c r="N26" s="4">
        <v>0.62</v>
      </c>
      <c r="O26" s="4">
        <v>3.1</v>
      </c>
      <c r="P26" s="4">
        <v>0.57999999999999996</v>
      </c>
      <c r="Q26" s="4">
        <v>1.56</v>
      </c>
      <c r="R26" s="4">
        <v>0.2</v>
      </c>
      <c r="S26" s="4">
        <v>1.1499999999999999</v>
      </c>
      <c r="T26" s="4">
        <v>0.18</v>
      </c>
      <c r="U26" s="6">
        <f t="shared" si="6"/>
        <v>1.788394629763461</v>
      </c>
      <c r="V26" s="6"/>
      <c r="W26" s="6">
        <f t="shared" si="1"/>
        <v>8.5063291139240516</v>
      </c>
      <c r="X26" s="6">
        <f t="shared" si="2"/>
        <v>8.303797468354432</v>
      </c>
      <c r="Y26" s="6">
        <f t="shared" si="3"/>
        <v>2.1879331054236348</v>
      </c>
      <c r="Z26" s="4">
        <v>320</v>
      </c>
      <c r="AA26" s="4"/>
      <c r="AB26" s="4"/>
      <c r="AC26" s="4"/>
      <c r="AD26" s="4"/>
      <c r="AE26" s="4"/>
      <c r="AF26" s="4"/>
      <c r="AG26" s="4">
        <v>19.100000000000001</v>
      </c>
      <c r="AH26" s="4"/>
      <c r="AI26" s="4">
        <v>15.7</v>
      </c>
      <c r="AJ26" s="4">
        <v>101</v>
      </c>
      <c r="AK26" s="4">
        <v>13.6</v>
      </c>
      <c r="AL26" s="4"/>
      <c r="AM26" s="4"/>
      <c r="AN26" s="4"/>
      <c r="AO26" s="4">
        <v>2.8</v>
      </c>
      <c r="AP26" s="4">
        <v>0.92</v>
      </c>
      <c r="AQ26" s="4"/>
      <c r="AR26" s="4">
        <v>2.0299999999999998</v>
      </c>
      <c r="AS26" s="4">
        <v>0.39</v>
      </c>
      <c r="AT26" s="4"/>
      <c r="AU26" s="4"/>
    </row>
    <row r="27" spans="1:47">
      <c r="A27" t="s">
        <v>613</v>
      </c>
      <c r="B27" t="s">
        <v>820</v>
      </c>
      <c r="C27" t="s">
        <v>821</v>
      </c>
      <c r="D27" t="s">
        <v>618</v>
      </c>
      <c r="E27" t="s">
        <v>675</v>
      </c>
      <c r="F27" s="4">
        <v>3.15608623763283</v>
      </c>
      <c r="G27" s="4">
        <v>32.6</v>
      </c>
      <c r="H27" s="4">
        <v>67.7</v>
      </c>
      <c r="I27" s="4">
        <v>8.01</v>
      </c>
      <c r="J27" s="4">
        <v>34.799999999999997</v>
      </c>
      <c r="K27" s="4">
        <v>6.93</v>
      </c>
      <c r="L27" s="4">
        <v>2.6431403335860302</v>
      </c>
      <c r="M27" s="4">
        <v>6.7572107535544204</v>
      </c>
      <c r="N27" s="4">
        <v>0.94699999999999995</v>
      </c>
      <c r="O27" s="4">
        <v>4.99</v>
      </c>
      <c r="P27" s="4">
        <v>0.91500000000000004</v>
      </c>
      <c r="Q27" s="4">
        <v>2.34</v>
      </c>
      <c r="R27" s="4">
        <v>0.28999999999999998</v>
      </c>
      <c r="S27" s="4">
        <v>1.7</v>
      </c>
      <c r="T27" s="4">
        <v>0.216</v>
      </c>
      <c r="U27" s="6">
        <f t="shared" si="6"/>
        <v>1.8565213162546059</v>
      </c>
      <c r="V27" s="6">
        <f t="shared" ref="V27:V39" si="10">AS27/AL27</f>
        <v>0.39179487179487182</v>
      </c>
      <c r="W27" s="6">
        <f t="shared" si="1"/>
        <v>13.027053859518491</v>
      </c>
      <c r="X27" s="6">
        <f t="shared" si="2"/>
        <v>15.665729020159402</v>
      </c>
      <c r="Y27" s="6">
        <f t="shared" si="3"/>
        <v>2.9376343300393932</v>
      </c>
      <c r="Z27" s="4">
        <v>348</v>
      </c>
      <c r="AA27" s="4">
        <v>10.9208525006286</v>
      </c>
      <c r="AB27" s="4">
        <v>39.9</v>
      </c>
      <c r="AC27" s="4">
        <v>50.6</v>
      </c>
      <c r="AD27" s="4">
        <v>58.949544409387698</v>
      </c>
      <c r="AE27" s="4">
        <v>145</v>
      </c>
      <c r="AF27" s="4">
        <v>2.5638996807828902</v>
      </c>
      <c r="AG27" s="4">
        <v>3.05</v>
      </c>
      <c r="AH27" s="4">
        <v>74.3</v>
      </c>
      <c r="AI27" s="4">
        <v>23.8</v>
      </c>
      <c r="AJ27" s="4">
        <v>188</v>
      </c>
      <c r="AK27" s="4">
        <v>27.164971674979899</v>
      </c>
      <c r="AL27" s="4">
        <v>1.95</v>
      </c>
      <c r="AM27" s="4">
        <v>0.73699999999999999</v>
      </c>
      <c r="AN27" s="4">
        <v>47.1</v>
      </c>
      <c r="AO27" s="4">
        <v>4.38</v>
      </c>
      <c r="AP27" s="4">
        <v>1.6779602385996299</v>
      </c>
      <c r="AQ27" s="4">
        <v>1.98</v>
      </c>
      <c r="AR27" s="4">
        <v>2.7</v>
      </c>
      <c r="AS27" s="4">
        <v>0.76400000000000001</v>
      </c>
      <c r="AT27" s="4">
        <f t="shared" ref="AT27:AT39" si="11">AB27/AC27</f>
        <v>0.78853754940711462</v>
      </c>
      <c r="AU27" s="4">
        <f t="shared" ref="AU27:AU39" si="12">AB27/AD27</f>
        <v>0.67685001469911166</v>
      </c>
    </row>
    <row r="28" spans="1:47">
      <c r="A28" t="s">
        <v>613</v>
      </c>
      <c r="B28" t="s">
        <v>820</v>
      </c>
      <c r="C28" t="s">
        <v>822</v>
      </c>
      <c r="D28" t="s">
        <v>640</v>
      </c>
      <c r="E28" t="s">
        <v>676</v>
      </c>
      <c r="F28" s="4">
        <v>1.66604629288883</v>
      </c>
      <c r="G28" s="4">
        <v>15.1</v>
      </c>
      <c r="H28" s="4">
        <v>33.6</v>
      </c>
      <c r="I28" s="4">
        <v>4.3</v>
      </c>
      <c r="J28" s="4">
        <v>18.600000000000001</v>
      </c>
      <c r="K28" s="4">
        <v>4.12</v>
      </c>
      <c r="L28" s="4">
        <v>1.41734996791481</v>
      </c>
      <c r="M28" s="4">
        <v>3.9319316273189902</v>
      </c>
      <c r="N28" s="4">
        <v>0.64400000000000002</v>
      </c>
      <c r="O28" s="4">
        <v>3.17</v>
      </c>
      <c r="P28" s="4">
        <v>0.621</v>
      </c>
      <c r="Q28" s="4">
        <v>1.5</v>
      </c>
      <c r="R28" s="4">
        <v>0.20300000000000001</v>
      </c>
      <c r="S28" s="4">
        <v>1.1299999999999999</v>
      </c>
      <c r="T28" s="4">
        <v>0.153</v>
      </c>
      <c r="U28" s="6">
        <f t="shared" si="6"/>
        <v>1.4743772503440975</v>
      </c>
      <c r="V28" s="6">
        <f t="shared" si="10"/>
        <v>0.34426229508196721</v>
      </c>
      <c r="W28" s="6">
        <f t="shared" si="1"/>
        <v>9.0777043426309714</v>
      </c>
      <c r="X28" s="6">
        <f t="shared" si="2"/>
        <v>10.244063870273848</v>
      </c>
      <c r="Y28" s="6">
        <f t="shared" si="3"/>
        <v>2.2887222973249766</v>
      </c>
      <c r="Z28" s="4">
        <v>290</v>
      </c>
      <c r="AA28" s="4">
        <v>1696.33546456465</v>
      </c>
      <c r="AB28" s="4">
        <v>276</v>
      </c>
      <c r="AC28" s="4">
        <v>55.6</v>
      </c>
      <c r="AD28" s="4">
        <v>222.93325464237799</v>
      </c>
      <c r="AE28" s="4">
        <v>84.3</v>
      </c>
      <c r="AF28" s="4">
        <v>0.28015294072944702</v>
      </c>
      <c r="AG28" s="4">
        <v>0.441</v>
      </c>
      <c r="AH28" s="4">
        <v>42</v>
      </c>
      <c r="AI28" s="4">
        <v>16</v>
      </c>
      <c r="AJ28" s="4">
        <v>106</v>
      </c>
      <c r="AK28" s="4">
        <v>14.870797502292501</v>
      </c>
      <c r="AL28" s="4">
        <v>1.22</v>
      </c>
      <c r="AM28" s="4">
        <v>0.38900000000000001</v>
      </c>
      <c r="AN28" s="4">
        <v>7.88</v>
      </c>
      <c r="AO28" s="4">
        <v>2.52</v>
      </c>
      <c r="AP28" s="4">
        <v>0.96805398380747598</v>
      </c>
      <c r="AQ28" s="4">
        <v>1.06</v>
      </c>
      <c r="AR28" s="4">
        <v>1.45</v>
      </c>
      <c r="AS28" s="4">
        <v>0.42</v>
      </c>
      <c r="AT28" s="4">
        <f t="shared" si="11"/>
        <v>4.9640287769784175</v>
      </c>
      <c r="AU28" s="4">
        <f t="shared" si="12"/>
        <v>1.2380387145145748</v>
      </c>
    </row>
    <row r="29" spans="1:47">
      <c r="A29" t="s">
        <v>613</v>
      </c>
      <c r="B29" t="s">
        <v>820</v>
      </c>
      <c r="C29" t="s">
        <v>823</v>
      </c>
      <c r="D29" t="s">
        <v>640</v>
      </c>
      <c r="E29" t="s">
        <v>676</v>
      </c>
      <c r="F29" s="4">
        <v>1.66604629288883</v>
      </c>
      <c r="G29" s="4">
        <v>15.6</v>
      </c>
      <c r="H29" s="4">
        <v>33.700000000000003</v>
      </c>
      <c r="I29" s="4">
        <v>4.1399999999999997</v>
      </c>
      <c r="J29" s="4">
        <v>18.8</v>
      </c>
      <c r="K29" s="4">
        <v>4.18</v>
      </c>
      <c r="L29" s="4">
        <v>1.42679622815861</v>
      </c>
      <c r="M29" s="4">
        <v>4.1701502849219896</v>
      </c>
      <c r="N29" s="4">
        <v>0.59299999999999997</v>
      </c>
      <c r="O29" s="4">
        <v>3.23</v>
      </c>
      <c r="P29" s="4">
        <v>0.56200000000000006</v>
      </c>
      <c r="Q29" s="4">
        <v>1.48</v>
      </c>
      <c r="R29" s="4">
        <v>0.17299999999999999</v>
      </c>
      <c r="S29" s="4">
        <v>1.17</v>
      </c>
      <c r="T29" s="4">
        <v>0.153</v>
      </c>
      <c r="U29" s="6">
        <f t="shared" si="6"/>
        <v>1.4239711905032735</v>
      </c>
      <c r="V29" s="6">
        <f t="shared" si="10"/>
        <v>0.35925925925925922</v>
      </c>
      <c r="W29" s="6">
        <f t="shared" si="1"/>
        <v>9.0576652601969059</v>
      </c>
      <c r="X29" s="6">
        <f t="shared" si="2"/>
        <v>10.583271283196822</v>
      </c>
      <c r="Y29" s="6">
        <f t="shared" si="3"/>
        <v>2.3305675004542428</v>
      </c>
      <c r="Z29" s="4">
        <v>278</v>
      </c>
      <c r="AA29" s="4">
        <v>1651.9868249681899</v>
      </c>
      <c r="AB29" s="4">
        <v>282</v>
      </c>
      <c r="AC29" s="4">
        <v>55.4</v>
      </c>
      <c r="AD29" s="4">
        <v>216.765140877569</v>
      </c>
      <c r="AE29" s="4">
        <v>80.7</v>
      </c>
      <c r="AF29" s="4">
        <v>0.47400877025205601</v>
      </c>
      <c r="AG29" s="4">
        <v>0.39900000000000002</v>
      </c>
      <c r="AH29" s="4">
        <v>39.799999999999997</v>
      </c>
      <c r="AI29" s="4">
        <v>15.3</v>
      </c>
      <c r="AJ29" s="4">
        <v>100</v>
      </c>
      <c r="AK29" s="4">
        <v>14.5763262646234</v>
      </c>
      <c r="AL29" s="4">
        <v>1.08</v>
      </c>
      <c r="AM29" s="4">
        <v>0.45</v>
      </c>
      <c r="AN29" s="4">
        <v>7.96</v>
      </c>
      <c r="AO29" s="4">
        <v>2.33</v>
      </c>
      <c r="AP29" s="4">
        <v>0.94527624301200597</v>
      </c>
      <c r="AQ29" s="4">
        <v>1.06</v>
      </c>
      <c r="AR29" s="4">
        <v>1.45</v>
      </c>
      <c r="AS29" s="4">
        <v>0.38800000000000001</v>
      </c>
      <c r="AT29" s="4">
        <f t="shared" si="11"/>
        <v>5.0902527075812278</v>
      </c>
      <c r="AU29" s="4">
        <f t="shared" si="12"/>
        <v>1.3009471857805599</v>
      </c>
    </row>
    <row r="30" spans="1:47">
      <c r="A30" t="s">
        <v>613</v>
      </c>
      <c r="B30" t="s">
        <v>820</v>
      </c>
      <c r="C30" t="s">
        <v>824</v>
      </c>
      <c r="D30" t="s">
        <v>640</v>
      </c>
      <c r="E30" t="s">
        <v>825</v>
      </c>
      <c r="G30" s="4">
        <v>11.4</v>
      </c>
      <c r="H30" s="4">
        <v>24</v>
      </c>
      <c r="I30" s="4">
        <v>2.77</v>
      </c>
      <c r="J30" s="4">
        <v>11.7</v>
      </c>
      <c r="K30" s="4">
        <v>2.4700000000000002</v>
      </c>
      <c r="L30" s="4">
        <v>0.63831697308671098</v>
      </c>
      <c r="M30" s="4">
        <v>2.3156230255004799</v>
      </c>
      <c r="N30" s="4">
        <v>0.39300000000000002</v>
      </c>
      <c r="O30" s="4">
        <v>2.38</v>
      </c>
      <c r="P30" s="4">
        <v>0.46700000000000003</v>
      </c>
      <c r="Q30" s="4">
        <v>1.46</v>
      </c>
      <c r="R30" s="4">
        <v>0.20200000000000001</v>
      </c>
      <c r="S30" s="4">
        <v>1.36</v>
      </c>
      <c r="T30" s="4">
        <v>0.17199999999999999</v>
      </c>
      <c r="U30" s="6">
        <f t="shared" si="6"/>
        <v>0</v>
      </c>
      <c r="V30" s="6">
        <f t="shared" si="10"/>
        <v>0.40166493236212281</v>
      </c>
      <c r="W30" s="6">
        <f t="shared" si="1"/>
        <v>5.6943410275502604</v>
      </c>
      <c r="X30" s="6">
        <f t="shared" si="2"/>
        <v>6.8795996467471303</v>
      </c>
      <c r="Y30" s="6">
        <f t="shared" si="3"/>
        <v>2.8821811100292107</v>
      </c>
      <c r="Z30" s="4">
        <v>174</v>
      </c>
      <c r="AA30" s="4">
        <v>1740.6841041611101</v>
      </c>
      <c r="AB30" s="4">
        <v>362</v>
      </c>
      <c r="AC30" s="4">
        <v>61.9</v>
      </c>
      <c r="AD30" s="4">
        <v>31.104916556821902</v>
      </c>
      <c r="AE30" s="4">
        <v>102</v>
      </c>
      <c r="AF30" s="4">
        <v>1.65090125786996</v>
      </c>
      <c r="AG30" s="4">
        <v>17.5</v>
      </c>
      <c r="AH30" s="4">
        <v>260</v>
      </c>
      <c r="AI30" s="4">
        <v>13.3</v>
      </c>
      <c r="AJ30" s="4">
        <v>70.3</v>
      </c>
      <c r="AK30" s="4">
        <v>3.3864192331953298</v>
      </c>
      <c r="AL30" s="4">
        <v>0.96099999999999997</v>
      </c>
      <c r="AM30" s="4">
        <v>0.13300000000000001</v>
      </c>
      <c r="AN30" s="4">
        <v>105</v>
      </c>
      <c r="AO30" s="4">
        <v>1.65</v>
      </c>
      <c r="AP30" s="4">
        <v>0.233471843153568</v>
      </c>
      <c r="AQ30" s="4">
        <v>1.82</v>
      </c>
      <c r="AR30" s="4">
        <v>1.99</v>
      </c>
      <c r="AS30" s="4">
        <v>0.38600000000000001</v>
      </c>
      <c r="AT30" s="4">
        <f t="shared" si="11"/>
        <v>5.8481421647819065</v>
      </c>
      <c r="AU30" s="4">
        <f t="shared" si="12"/>
        <v>11.638031542013781</v>
      </c>
    </row>
    <row r="31" spans="1:47">
      <c r="A31" t="s">
        <v>613</v>
      </c>
      <c r="B31" t="s">
        <v>820</v>
      </c>
      <c r="C31" t="s">
        <v>826</v>
      </c>
      <c r="D31" t="s">
        <v>640</v>
      </c>
      <c r="E31" t="s">
        <v>677</v>
      </c>
      <c r="F31" s="4">
        <v>1.56925387930381</v>
      </c>
      <c r="G31" s="4">
        <v>14.8</v>
      </c>
      <c r="H31" s="4">
        <v>32.9</v>
      </c>
      <c r="I31" s="4">
        <v>3.87</v>
      </c>
      <c r="J31" s="4">
        <v>17.7</v>
      </c>
      <c r="K31" s="4">
        <v>3.66</v>
      </c>
      <c r="L31" s="4">
        <v>1.4877834021092999</v>
      </c>
      <c r="M31" s="4">
        <v>3.5707425467657901</v>
      </c>
      <c r="N31" s="4">
        <v>0.51900000000000002</v>
      </c>
      <c r="O31" s="4">
        <v>2.73</v>
      </c>
      <c r="P31" s="4">
        <v>0.497</v>
      </c>
      <c r="Q31" s="4">
        <v>1.35</v>
      </c>
      <c r="R31" s="4">
        <v>0.152</v>
      </c>
      <c r="S31" s="4">
        <v>0.93400000000000005</v>
      </c>
      <c r="T31" s="4">
        <v>0.12</v>
      </c>
      <c r="U31" s="6">
        <f t="shared" si="6"/>
        <v>1.6801433397257066</v>
      </c>
      <c r="V31" s="6">
        <f t="shared" si="10"/>
        <v>0.45049504950495051</v>
      </c>
      <c r="W31" s="6">
        <f t="shared" si="1"/>
        <v>10.764462996593753</v>
      </c>
      <c r="X31" s="6">
        <f t="shared" si="2"/>
        <v>12.801687763713081</v>
      </c>
      <c r="Y31" s="6">
        <f t="shared" si="3"/>
        <v>2.525189642848908</v>
      </c>
      <c r="Z31" s="4">
        <v>226</v>
      </c>
      <c r="AA31" s="4">
        <v>1829.38138335403</v>
      </c>
      <c r="AB31" s="4">
        <v>891</v>
      </c>
      <c r="AC31" s="4">
        <v>91.9</v>
      </c>
      <c r="AD31" s="4">
        <v>136.57966193505399</v>
      </c>
      <c r="AE31" s="4">
        <v>90.5</v>
      </c>
      <c r="AF31" s="4">
        <v>0.40397053506969399</v>
      </c>
      <c r="AG31" s="4">
        <v>1.51</v>
      </c>
      <c r="AH31" s="4">
        <v>25.2</v>
      </c>
      <c r="AI31" s="4">
        <v>13</v>
      </c>
      <c r="AJ31" s="4">
        <v>99.7</v>
      </c>
      <c r="AK31" s="4">
        <v>14.355472836371501</v>
      </c>
      <c r="AL31" s="4">
        <v>1.01</v>
      </c>
      <c r="AM31" s="4">
        <v>0.32100000000000001</v>
      </c>
      <c r="AN31" s="4">
        <v>11.2</v>
      </c>
      <c r="AO31" s="4">
        <v>2.59</v>
      </c>
      <c r="AP31" s="4">
        <v>0.90731334168622302</v>
      </c>
      <c r="AQ31" s="4">
        <v>1.35</v>
      </c>
      <c r="AR31" s="4">
        <v>1.52</v>
      </c>
      <c r="AS31" s="4">
        <v>0.45500000000000002</v>
      </c>
      <c r="AT31" s="4">
        <f t="shared" si="11"/>
        <v>9.6953210010881392</v>
      </c>
      <c r="AU31" s="4">
        <f t="shared" si="12"/>
        <v>6.5236652908372701</v>
      </c>
    </row>
    <row r="32" spans="1:47">
      <c r="A32" t="s">
        <v>613</v>
      </c>
      <c r="B32" t="s">
        <v>820</v>
      </c>
      <c r="C32" t="s">
        <v>827</v>
      </c>
      <c r="D32" t="s">
        <v>618</v>
      </c>
      <c r="E32" t="s">
        <v>678</v>
      </c>
      <c r="F32" s="4">
        <v>2.80318568830902</v>
      </c>
      <c r="G32" s="4">
        <v>21.1</v>
      </c>
      <c r="H32" s="4">
        <v>50.7</v>
      </c>
      <c r="I32" s="4">
        <v>6.47</v>
      </c>
      <c r="J32" s="4">
        <v>30.3</v>
      </c>
      <c r="K32" s="4">
        <v>6.58</v>
      </c>
      <c r="L32" s="4">
        <v>2.2109468496359499</v>
      </c>
      <c r="M32" s="4">
        <v>5.8614448206510197</v>
      </c>
      <c r="N32" s="4">
        <v>0.9</v>
      </c>
      <c r="O32" s="4">
        <v>4.67</v>
      </c>
      <c r="P32" s="4">
        <v>0.79900000000000004</v>
      </c>
      <c r="Q32" s="4">
        <v>2.34</v>
      </c>
      <c r="R32" s="4">
        <v>0.30499999999999999</v>
      </c>
      <c r="S32" s="4">
        <v>1.56</v>
      </c>
      <c r="T32" s="4">
        <v>0.217</v>
      </c>
      <c r="U32" s="6">
        <f t="shared" si="6"/>
        <v>1.7969139027621923</v>
      </c>
      <c r="V32" s="6">
        <f t="shared" si="10"/>
        <v>0.45158730158730154</v>
      </c>
      <c r="W32" s="6">
        <f t="shared" si="1"/>
        <v>9.1883046629882088</v>
      </c>
      <c r="X32" s="6">
        <f t="shared" si="2"/>
        <v>10.092749227089776</v>
      </c>
      <c r="Y32" s="6">
        <f t="shared" si="3"/>
        <v>2.0024880407320484</v>
      </c>
      <c r="Z32" s="4">
        <v>335</v>
      </c>
      <c r="AA32" s="4">
        <v>672.99060587630095</v>
      </c>
      <c r="AB32" s="4">
        <v>143</v>
      </c>
      <c r="AC32" s="4">
        <v>59.1</v>
      </c>
      <c r="AD32" s="4">
        <v>189.44920849055799</v>
      </c>
      <c r="AE32" s="4">
        <v>140</v>
      </c>
      <c r="AF32" s="4">
        <v>2.5263791976494798</v>
      </c>
      <c r="AG32" s="4">
        <v>4.0999999999999996</v>
      </c>
      <c r="AH32" s="4">
        <v>74.599999999999994</v>
      </c>
      <c r="AI32" s="4">
        <v>22.5</v>
      </c>
      <c r="AJ32" s="4">
        <v>182</v>
      </c>
      <c r="AK32" s="4">
        <v>22.085342825186899</v>
      </c>
      <c r="AL32" s="4">
        <v>1.26</v>
      </c>
      <c r="AM32" s="4">
        <v>0.59199999999999997</v>
      </c>
      <c r="AN32" s="4">
        <v>75.7</v>
      </c>
      <c r="AO32" s="4">
        <v>4.17</v>
      </c>
      <c r="AP32" s="4">
        <v>1.4463865405123499</v>
      </c>
      <c r="AQ32" s="4">
        <v>2.13</v>
      </c>
      <c r="AR32" s="4">
        <v>2.1800000000000002</v>
      </c>
      <c r="AS32" s="4">
        <v>0.56899999999999995</v>
      </c>
      <c r="AT32" s="4">
        <f t="shared" si="11"/>
        <v>2.4196277495769882</v>
      </c>
      <c r="AU32" s="4">
        <f t="shared" si="12"/>
        <v>0.75481972788039919</v>
      </c>
    </row>
    <row r="33" spans="1:47">
      <c r="A33" t="s">
        <v>613</v>
      </c>
      <c r="B33" t="s">
        <v>820</v>
      </c>
      <c r="C33" t="s">
        <v>827</v>
      </c>
      <c r="D33" t="s">
        <v>618</v>
      </c>
      <c r="E33" t="s">
        <v>679</v>
      </c>
      <c r="F33" s="4">
        <v>2.9398048519469899</v>
      </c>
      <c r="G33" s="4">
        <v>26.4</v>
      </c>
      <c r="H33" s="4">
        <v>59.1</v>
      </c>
      <c r="I33" s="4">
        <v>7.2</v>
      </c>
      <c r="J33" s="4">
        <v>32.299999999999997</v>
      </c>
      <c r="K33" s="4">
        <v>6.94</v>
      </c>
      <c r="L33" s="4">
        <v>2.4337638173282601</v>
      </c>
      <c r="M33" s="4">
        <v>6.6554173843698203</v>
      </c>
      <c r="N33" s="4">
        <v>0.97599999999999998</v>
      </c>
      <c r="O33" s="4">
        <v>5.15</v>
      </c>
      <c r="P33" s="4">
        <v>0.91800000000000004</v>
      </c>
      <c r="Q33" s="4">
        <v>2.56</v>
      </c>
      <c r="R33" s="4">
        <v>0.28599999999999998</v>
      </c>
      <c r="S33" s="4">
        <v>1.75</v>
      </c>
      <c r="T33" s="4">
        <v>0.249</v>
      </c>
      <c r="U33" s="6">
        <f t="shared" si="6"/>
        <v>1.6798884868268513</v>
      </c>
      <c r="V33" s="6">
        <f t="shared" si="10"/>
        <v>0.9147286821705426</v>
      </c>
      <c r="W33" s="6">
        <f t="shared" si="1"/>
        <v>10.248101265822784</v>
      </c>
      <c r="X33" s="6">
        <f t="shared" si="2"/>
        <v>11.005032789385391</v>
      </c>
      <c r="Y33" s="6">
        <f t="shared" si="3"/>
        <v>2.3755152664794075</v>
      </c>
      <c r="Z33" s="4">
        <v>332</v>
      </c>
      <c r="AA33" s="4">
        <v>354.789116771691</v>
      </c>
      <c r="AB33" s="4">
        <v>101</v>
      </c>
      <c r="AC33" s="4">
        <v>55.8</v>
      </c>
      <c r="AD33" s="4">
        <v>140.10429837208699</v>
      </c>
      <c r="AE33" s="4">
        <v>131</v>
      </c>
      <c r="AF33" s="4">
        <v>1.04682147942209</v>
      </c>
      <c r="AG33" s="4">
        <v>8.09</v>
      </c>
      <c r="AH33" s="4">
        <v>106</v>
      </c>
      <c r="AI33" s="4">
        <v>24.6</v>
      </c>
      <c r="AJ33" s="4">
        <v>206</v>
      </c>
      <c r="AK33" s="4">
        <v>25.030055201878501</v>
      </c>
      <c r="AL33" s="4">
        <v>1.29</v>
      </c>
      <c r="AM33" s="4">
        <v>0.68200000000000005</v>
      </c>
      <c r="AN33" s="4">
        <v>132</v>
      </c>
      <c r="AO33" s="4">
        <v>5.32</v>
      </c>
      <c r="AP33" s="4">
        <v>1.6399973372738399</v>
      </c>
      <c r="AQ33" s="4">
        <v>2.29</v>
      </c>
      <c r="AR33" s="4">
        <v>2.58</v>
      </c>
      <c r="AS33" s="4">
        <v>1.18</v>
      </c>
      <c r="AT33" s="4">
        <f t="shared" si="11"/>
        <v>1.8100358422939069</v>
      </c>
      <c r="AU33" s="4">
        <f t="shared" si="12"/>
        <v>0.72089151563191622</v>
      </c>
    </row>
    <row r="34" spans="1:47">
      <c r="A34" t="s">
        <v>613</v>
      </c>
      <c r="B34" t="s">
        <v>820</v>
      </c>
      <c r="C34" t="s">
        <v>827</v>
      </c>
      <c r="D34" t="s">
        <v>796</v>
      </c>
      <c r="E34" t="s">
        <v>680</v>
      </c>
      <c r="F34" s="4">
        <v>3.7944136640588799</v>
      </c>
      <c r="G34" s="4">
        <v>29.5</v>
      </c>
      <c r="H34" s="4">
        <v>65.099999999999994</v>
      </c>
      <c r="I34" s="4">
        <v>8.16</v>
      </c>
      <c r="J34" s="4">
        <v>37</v>
      </c>
      <c r="K34" s="4">
        <v>7.47</v>
      </c>
      <c r="L34" s="4">
        <v>2.6562557897103298</v>
      </c>
      <c r="M34" s="4">
        <v>7.41965393651724</v>
      </c>
      <c r="N34" s="4">
        <v>1.0900000000000001</v>
      </c>
      <c r="O34" s="4">
        <v>5.36</v>
      </c>
      <c r="P34" s="4">
        <v>0.99199999999999999</v>
      </c>
      <c r="Q34" s="4">
        <v>2.5499999999999998</v>
      </c>
      <c r="R34" s="4">
        <v>0.30599999999999999</v>
      </c>
      <c r="S34" s="4">
        <v>1.8</v>
      </c>
      <c r="T34" s="4">
        <v>0.24299999999999999</v>
      </c>
      <c r="U34" s="6">
        <f t="shared" si="6"/>
        <v>2.1080075911438221</v>
      </c>
      <c r="V34" s="6">
        <f t="shared" si="10"/>
        <v>0.91888619854721554</v>
      </c>
      <c r="W34" s="6">
        <f t="shared" si="1"/>
        <v>11.133380215658697</v>
      </c>
      <c r="X34" s="6">
        <f t="shared" si="2"/>
        <v>12.600927228212743</v>
      </c>
      <c r="Y34" s="6">
        <f t="shared" si="3"/>
        <v>2.4661232835702869</v>
      </c>
      <c r="Z34" s="4">
        <v>362</v>
      </c>
      <c r="AA34" s="4">
        <v>80.936267263542007</v>
      </c>
      <c r="AB34" s="4">
        <v>80.3</v>
      </c>
      <c r="AC34" s="4">
        <v>63.8</v>
      </c>
      <c r="AD34" s="4">
        <v>146.27241213689601</v>
      </c>
      <c r="AE34" s="4">
        <v>152</v>
      </c>
      <c r="AF34" s="4">
        <v>0.68287279302802695</v>
      </c>
      <c r="AG34" s="4">
        <v>10.8</v>
      </c>
      <c r="AH34" s="4">
        <v>91.5</v>
      </c>
      <c r="AI34" s="4">
        <v>26.9</v>
      </c>
      <c r="AJ34" s="4">
        <v>229</v>
      </c>
      <c r="AK34" s="4">
        <v>28.416474435073901</v>
      </c>
      <c r="AL34" s="4">
        <v>0.82599999999999996</v>
      </c>
      <c r="AM34" s="4">
        <v>0.77200000000000002</v>
      </c>
      <c r="AN34" s="4">
        <v>148</v>
      </c>
      <c r="AO34" s="4">
        <v>5.07</v>
      </c>
      <c r="AP34" s="4">
        <v>1.7842563623118199</v>
      </c>
      <c r="AQ34" s="4">
        <v>1.99</v>
      </c>
      <c r="AR34" s="4">
        <v>2.67</v>
      </c>
      <c r="AS34" s="4">
        <v>0.75900000000000001</v>
      </c>
      <c r="AT34" s="4">
        <f t="shared" si="11"/>
        <v>1.2586206896551724</v>
      </c>
      <c r="AU34" s="4">
        <f t="shared" si="12"/>
        <v>0.54897570106964133</v>
      </c>
    </row>
    <row r="35" spans="1:47">
      <c r="A35" t="s">
        <v>613</v>
      </c>
      <c r="B35" t="s">
        <v>820</v>
      </c>
      <c r="C35" t="s">
        <v>827</v>
      </c>
      <c r="D35" t="s">
        <v>618</v>
      </c>
      <c r="E35" t="s">
        <v>681</v>
      </c>
      <c r="F35" s="4">
        <v>3.6559710363528901</v>
      </c>
      <c r="G35" s="4">
        <v>27.2</v>
      </c>
      <c r="H35" s="4">
        <v>61.4</v>
      </c>
      <c r="I35" s="4">
        <v>7.71</v>
      </c>
      <c r="J35" s="4">
        <v>34.299999999999997</v>
      </c>
      <c r="K35" s="4">
        <v>7.31</v>
      </c>
      <c r="L35" s="4">
        <v>2.6833449960904598</v>
      </c>
      <c r="M35" s="4">
        <v>6.9674950976538597</v>
      </c>
      <c r="N35" s="4">
        <v>1.02</v>
      </c>
      <c r="O35" s="4">
        <v>5.39</v>
      </c>
      <c r="P35" s="4">
        <v>0.96599999999999997</v>
      </c>
      <c r="Q35" s="4">
        <v>2.44</v>
      </c>
      <c r="R35" s="4">
        <v>0.29699999999999999</v>
      </c>
      <c r="S35" s="4">
        <v>1.85</v>
      </c>
      <c r="T35" s="4">
        <v>0.24099999999999999</v>
      </c>
      <c r="U35" s="6">
        <f t="shared" si="6"/>
        <v>1.9762005601907513</v>
      </c>
      <c r="V35" s="6">
        <f t="shared" si="10"/>
        <v>1.1206896551724139</v>
      </c>
      <c r="W35" s="6">
        <f t="shared" si="1"/>
        <v>9.987911962595506</v>
      </c>
      <c r="X35" s="6">
        <f t="shared" si="2"/>
        <v>11.714900992699198</v>
      </c>
      <c r="Y35" s="6">
        <f t="shared" si="3"/>
        <v>2.3236188794033952</v>
      </c>
      <c r="Z35" s="4">
        <v>389</v>
      </c>
      <c r="AA35" s="4">
        <v>116.415178940711</v>
      </c>
      <c r="AB35" s="4">
        <v>91.3</v>
      </c>
      <c r="AC35" s="4">
        <v>66</v>
      </c>
      <c r="AD35" s="4">
        <v>161.252116994289</v>
      </c>
      <c r="AE35" s="4">
        <v>158</v>
      </c>
      <c r="AF35" s="4">
        <v>1.2882032542470101</v>
      </c>
      <c r="AG35" s="4">
        <v>9.06</v>
      </c>
      <c r="AH35" s="4">
        <v>103</v>
      </c>
      <c r="AI35" s="4">
        <v>26</v>
      </c>
      <c r="AJ35" s="4">
        <v>216</v>
      </c>
      <c r="AK35" s="4">
        <v>26.870500437310799</v>
      </c>
      <c r="AL35" s="4">
        <v>0.57999999999999996</v>
      </c>
      <c r="AM35" s="4">
        <v>0.80200000000000005</v>
      </c>
      <c r="AN35" s="4">
        <v>113</v>
      </c>
      <c r="AO35" s="4">
        <v>5.01</v>
      </c>
      <c r="AP35" s="4">
        <v>1.70833055966025</v>
      </c>
      <c r="AQ35" s="4">
        <v>2.27</v>
      </c>
      <c r="AR35" s="4">
        <v>2.54</v>
      </c>
      <c r="AS35" s="4">
        <v>0.65</v>
      </c>
      <c r="AT35" s="4">
        <f t="shared" si="11"/>
        <v>1.3833333333333333</v>
      </c>
      <c r="AU35" s="4">
        <f t="shared" si="12"/>
        <v>0.56619411702504052</v>
      </c>
    </row>
    <row r="36" spans="1:47">
      <c r="A36" t="s">
        <v>613</v>
      </c>
      <c r="B36" t="s">
        <v>820</v>
      </c>
      <c r="C36" t="s">
        <v>827</v>
      </c>
      <c r="D36" t="s">
        <v>640</v>
      </c>
      <c r="E36" t="s">
        <v>682</v>
      </c>
      <c r="F36" s="4">
        <v>1.92646500129687</v>
      </c>
      <c r="G36" s="4">
        <v>14.7</v>
      </c>
      <c r="H36" s="4">
        <v>33.799999999999997</v>
      </c>
      <c r="I36" s="4">
        <v>4.26</v>
      </c>
      <c r="J36" s="4">
        <v>19.8</v>
      </c>
      <c r="K36" s="4">
        <v>4.1399999999999997</v>
      </c>
      <c r="L36" s="4">
        <v>1.62877973062084</v>
      </c>
      <c r="M36" s="4">
        <v>3.9608308162336701</v>
      </c>
      <c r="N36" s="4">
        <v>0.59799999999999998</v>
      </c>
      <c r="O36" s="4">
        <v>3.1</v>
      </c>
      <c r="P36" s="4">
        <v>0.57799999999999996</v>
      </c>
      <c r="Q36" s="4">
        <v>1.52</v>
      </c>
      <c r="R36" s="4">
        <v>0.17799999999999999</v>
      </c>
      <c r="S36" s="4">
        <v>1.1100000000000001</v>
      </c>
      <c r="T36" s="4">
        <v>0.14699999999999999</v>
      </c>
      <c r="U36" s="6">
        <f t="shared" si="6"/>
        <v>1.7355540552224054</v>
      </c>
      <c r="V36" s="6">
        <f t="shared" si="10"/>
        <v>0.3009090909090909</v>
      </c>
      <c r="W36" s="6">
        <f t="shared" si="1"/>
        <v>8.9964648192496277</v>
      </c>
      <c r="X36" s="6">
        <f t="shared" si="2"/>
        <v>10.379746835443038</v>
      </c>
      <c r="Y36" s="6">
        <f t="shared" si="3"/>
        <v>2.2173301534886565</v>
      </c>
      <c r="Z36" s="4">
        <v>241</v>
      </c>
      <c r="AA36" s="4">
        <v>3170.92773114699</v>
      </c>
      <c r="AB36" s="4">
        <v>971</v>
      </c>
      <c r="AC36" s="4">
        <v>121</v>
      </c>
      <c r="AD36" s="4">
        <v>154.20284412022201</v>
      </c>
      <c r="AE36" s="4">
        <v>133</v>
      </c>
      <c r="AF36" s="4">
        <v>0.59782636459230198</v>
      </c>
      <c r="AG36" s="4">
        <v>2.06</v>
      </c>
      <c r="AH36" s="4">
        <v>38.200000000000003</v>
      </c>
      <c r="AI36" s="4">
        <v>15.1</v>
      </c>
      <c r="AJ36" s="4">
        <v>119</v>
      </c>
      <c r="AK36" s="4">
        <v>14.5763262646234</v>
      </c>
      <c r="AL36" s="4">
        <v>1.1000000000000001</v>
      </c>
      <c r="AM36" s="4">
        <v>0.51500000000000001</v>
      </c>
      <c r="AN36" s="4">
        <v>6.73</v>
      </c>
      <c r="AO36" s="4">
        <v>2.74</v>
      </c>
      <c r="AP36" s="4">
        <v>0.91870221208395797</v>
      </c>
      <c r="AQ36" s="4">
        <v>1.59</v>
      </c>
      <c r="AR36" s="4">
        <v>1.27</v>
      </c>
      <c r="AS36" s="4">
        <v>0.33100000000000002</v>
      </c>
      <c r="AT36" s="4">
        <f t="shared" si="11"/>
        <v>8.0247933884297513</v>
      </c>
      <c r="AU36" s="4">
        <f t="shared" si="12"/>
        <v>6.2969007189191268</v>
      </c>
    </row>
    <row r="37" spans="1:47">
      <c r="A37" t="s">
        <v>613</v>
      </c>
      <c r="B37" t="s">
        <v>820</v>
      </c>
      <c r="C37" t="s">
        <v>827</v>
      </c>
      <c r="D37" t="s">
        <v>640</v>
      </c>
      <c r="E37" t="s">
        <v>683</v>
      </c>
      <c r="F37" s="4">
        <v>1.96538571228676</v>
      </c>
      <c r="G37" s="4">
        <v>11.1</v>
      </c>
      <c r="H37" s="4">
        <v>26.2</v>
      </c>
      <c r="I37" s="4">
        <v>3.23</v>
      </c>
      <c r="J37" s="4">
        <v>15.7</v>
      </c>
      <c r="K37" s="4">
        <v>3.38</v>
      </c>
      <c r="L37" s="4">
        <v>1.02893079203246</v>
      </c>
      <c r="M37" s="4">
        <v>3.2323427450014202</v>
      </c>
      <c r="N37" s="4">
        <v>0.45100000000000001</v>
      </c>
      <c r="O37" s="4">
        <v>2.34</v>
      </c>
      <c r="P37" s="4">
        <v>0.41499999999999998</v>
      </c>
      <c r="Q37" s="4">
        <v>1.1599999999999999</v>
      </c>
      <c r="R37" s="4">
        <v>0.15</v>
      </c>
      <c r="S37" s="4">
        <v>0.89900000000000002</v>
      </c>
      <c r="T37" s="4">
        <v>0.124</v>
      </c>
      <c r="U37" s="6">
        <f t="shared" si="6"/>
        <v>2.1861910036560177</v>
      </c>
      <c r="V37" s="6">
        <f t="shared" si="10"/>
        <v>0.35614849187935033</v>
      </c>
      <c r="W37" s="6">
        <f t="shared" si="1"/>
        <v>8.3876599878909062</v>
      </c>
      <c r="X37" s="6">
        <f t="shared" si="2"/>
        <v>9.2915475704369133</v>
      </c>
      <c r="Y37" s="6">
        <f t="shared" si="3"/>
        <v>2.0507827129054004</v>
      </c>
      <c r="Z37" s="4">
        <v>186</v>
      </c>
      <c r="AA37" s="4">
        <v>2139.82186052926</v>
      </c>
      <c r="AB37" s="4">
        <v>1540</v>
      </c>
      <c r="AC37" s="4">
        <v>123</v>
      </c>
      <c r="AD37" s="4">
        <v>111.02604776656</v>
      </c>
      <c r="AE37" s="4">
        <v>111</v>
      </c>
      <c r="AF37" s="4">
        <v>0.36895141747851301</v>
      </c>
      <c r="AG37" s="4">
        <v>2.0499999999999998</v>
      </c>
      <c r="AH37" s="4">
        <v>24.9</v>
      </c>
      <c r="AI37" s="4">
        <v>11.5</v>
      </c>
      <c r="AJ37" s="4">
        <v>95.4</v>
      </c>
      <c r="AK37" s="4">
        <v>11.8524673161837</v>
      </c>
      <c r="AL37" s="4">
        <v>0.86199999999999999</v>
      </c>
      <c r="AM37" s="4">
        <v>0.308</v>
      </c>
      <c r="AN37" s="4">
        <v>4.82</v>
      </c>
      <c r="AO37" s="4">
        <v>2.39</v>
      </c>
      <c r="AP37" s="4">
        <v>0.728887705455041</v>
      </c>
      <c r="AQ37" s="4">
        <v>1.46</v>
      </c>
      <c r="AR37" s="4">
        <v>1.1200000000000001</v>
      </c>
      <c r="AS37" s="4">
        <v>0.307</v>
      </c>
      <c r="AT37" s="4">
        <f t="shared" si="11"/>
        <v>12.520325203252032</v>
      </c>
      <c r="AU37" s="4">
        <f t="shared" si="12"/>
        <v>13.870618931135487</v>
      </c>
    </row>
    <row r="38" spans="1:47">
      <c r="A38" t="s">
        <v>613</v>
      </c>
      <c r="B38" t="s">
        <v>820</v>
      </c>
      <c r="C38" t="s">
        <v>827</v>
      </c>
      <c r="D38" t="s">
        <v>640</v>
      </c>
      <c r="E38" t="s">
        <v>684</v>
      </c>
      <c r="F38" s="4">
        <v>2.3742328058812201</v>
      </c>
      <c r="G38" s="4">
        <v>15</v>
      </c>
      <c r="H38" s="4">
        <v>35.200000000000003</v>
      </c>
      <c r="I38" s="4">
        <v>4.66</v>
      </c>
      <c r="J38" s="4">
        <v>21.2</v>
      </c>
      <c r="K38" s="4">
        <v>4.41</v>
      </c>
      <c r="L38" s="4">
        <v>1.6268152138771499</v>
      </c>
      <c r="M38" s="4">
        <v>4.3633923272919697</v>
      </c>
      <c r="N38" s="4">
        <v>0.66400000000000003</v>
      </c>
      <c r="O38" s="4">
        <v>3.54</v>
      </c>
      <c r="P38" s="4">
        <v>0.627</v>
      </c>
      <c r="Q38" s="4">
        <v>1.65</v>
      </c>
      <c r="R38" s="4">
        <v>0.20300000000000001</v>
      </c>
      <c r="S38" s="4">
        <v>1.1299999999999999</v>
      </c>
      <c r="T38" s="4">
        <v>0.16800000000000001</v>
      </c>
      <c r="U38" s="6">
        <f t="shared" si="6"/>
        <v>2.1010909786559471</v>
      </c>
      <c r="V38" s="6">
        <f t="shared" si="10"/>
        <v>0.37784679089026918</v>
      </c>
      <c r="W38" s="6">
        <f t="shared" si="1"/>
        <v>9.0175870953287802</v>
      </c>
      <c r="X38" s="6">
        <f t="shared" si="2"/>
        <v>9.267631103074141</v>
      </c>
      <c r="Y38" s="6">
        <f t="shared" si="3"/>
        <v>2.1240563736042941</v>
      </c>
      <c r="Z38" s="4">
        <v>267</v>
      </c>
      <c r="AA38" s="4">
        <v>1895.90434274872</v>
      </c>
      <c r="AB38" s="4">
        <v>1070</v>
      </c>
      <c r="AC38" s="4">
        <v>105</v>
      </c>
      <c r="AD38" s="4">
        <v>129.53038906098601</v>
      </c>
      <c r="AE38" s="4">
        <v>124</v>
      </c>
      <c r="AF38" s="4">
        <v>0.83920813941722805</v>
      </c>
      <c r="AG38" s="4">
        <v>2.0699999999999998</v>
      </c>
      <c r="AH38" s="4">
        <v>28.1</v>
      </c>
      <c r="AI38" s="4">
        <v>16</v>
      </c>
      <c r="AJ38" s="4">
        <v>129</v>
      </c>
      <c r="AK38" s="4">
        <v>15.6069755964654</v>
      </c>
      <c r="AL38" s="4">
        <v>0.96599999999999997</v>
      </c>
      <c r="AM38" s="4">
        <v>0.438</v>
      </c>
      <c r="AN38" s="4">
        <v>6.56</v>
      </c>
      <c r="AO38" s="4">
        <v>3.04</v>
      </c>
      <c r="AP38" s="4">
        <v>0.99462801473552398</v>
      </c>
      <c r="AQ38" s="4">
        <v>2.23</v>
      </c>
      <c r="AR38" s="4">
        <v>1.48</v>
      </c>
      <c r="AS38" s="4">
        <v>0.36499999999999999</v>
      </c>
      <c r="AT38" s="4">
        <f t="shared" si="11"/>
        <v>10.19047619047619</v>
      </c>
      <c r="AU38" s="4">
        <f t="shared" si="12"/>
        <v>8.2606097901567974</v>
      </c>
    </row>
    <row r="39" spans="1:47">
      <c r="A39" t="s">
        <v>613</v>
      </c>
      <c r="B39" s="1" t="s">
        <v>828</v>
      </c>
      <c r="C39" s="1" t="s">
        <v>617</v>
      </c>
      <c r="D39" t="s">
        <v>796</v>
      </c>
      <c r="E39" t="s">
        <v>829</v>
      </c>
      <c r="F39" s="4">
        <v>3.0373250051396901</v>
      </c>
      <c r="G39" s="4">
        <v>27.7</v>
      </c>
      <c r="H39" s="4">
        <v>59.2</v>
      </c>
      <c r="I39" s="4">
        <v>7.26</v>
      </c>
      <c r="J39" s="4">
        <v>31.5</v>
      </c>
      <c r="K39" s="4">
        <v>6.66</v>
      </c>
      <c r="L39" s="4">
        <v>2.26904481498253</v>
      </c>
      <c r="M39" s="4">
        <v>6.0576364156377096</v>
      </c>
      <c r="N39" s="4">
        <v>0.92</v>
      </c>
      <c r="O39" s="4">
        <v>4.7300000000000004</v>
      </c>
      <c r="P39" s="4">
        <v>0.89100000000000001</v>
      </c>
      <c r="Q39" s="4">
        <v>2.19</v>
      </c>
      <c r="R39" s="4">
        <v>0.27400000000000002</v>
      </c>
      <c r="S39" s="4">
        <v>1.6</v>
      </c>
      <c r="T39" s="4">
        <v>0.21099999999999999</v>
      </c>
      <c r="U39" s="6">
        <f t="shared" si="6"/>
        <v>1.8983281282123061</v>
      </c>
      <c r="V39" s="6">
        <f t="shared" si="10"/>
        <v>0.99199999999999999</v>
      </c>
      <c r="W39" s="6">
        <f t="shared" si="1"/>
        <v>11.760812236286919</v>
      </c>
      <c r="X39" s="6">
        <f t="shared" si="2"/>
        <v>13.62649229107925</v>
      </c>
      <c r="Y39" s="6">
        <f t="shared" si="3"/>
        <v>2.5972808251289266</v>
      </c>
      <c r="Z39" s="4">
        <v>316</v>
      </c>
      <c r="AA39" s="4">
        <v>579.85846272373203</v>
      </c>
      <c r="AB39" s="4">
        <v>173</v>
      </c>
      <c r="AC39" s="4">
        <v>62.6</v>
      </c>
      <c r="AD39" s="4">
        <v>170.06370808687299</v>
      </c>
      <c r="AE39" s="4">
        <v>98.1</v>
      </c>
      <c r="AF39" s="4">
        <v>3.7270346579185398</v>
      </c>
      <c r="AG39" s="4">
        <v>1.08</v>
      </c>
      <c r="AH39" s="4">
        <v>62.2</v>
      </c>
      <c r="AI39" s="4">
        <v>22.6</v>
      </c>
      <c r="AJ39" s="4">
        <v>182</v>
      </c>
      <c r="AK39" s="4">
        <v>23.852170251201901</v>
      </c>
      <c r="AL39" s="4">
        <v>0.75</v>
      </c>
      <c r="AM39" s="4">
        <v>0.68300000000000005</v>
      </c>
      <c r="AN39" s="4">
        <v>26.3</v>
      </c>
      <c r="AO39" s="4">
        <v>4.38</v>
      </c>
      <c r="AP39" s="4">
        <v>1.5792566951525899</v>
      </c>
      <c r="AQ39" s="4">
        <v>4</v>
      </c>
      <c r="AR39" s="4">
        <v>2.87</v>
      </c>
      <c r="AS39" s="4">
        <v>0.74399999999999999</v>
      </c>
      <c r="AT39" s="4">
        <f t="shared" si="11"/>
        <v>2.7635782747603832</v>
      </c>
      <c r="AU39" s="4">
        <f t="shared" si="12"/>
        <v>1.0172658349400865</v>
      </c>
    </row>
    <row r="40" spans="1:47">
      <c r="A40" t="s">
        <v>613</v>
      </c>
      <c r="B40" t="s">
        <v>685</v>
      </c>
      <c r="C40" t="s">
        <v>686</v>
      </c>
      <c r="D40" t="s">
        <v>621</v>
      </c>
      <c r="E40" s="2" t="s">
        <v>692</v>
      </c>
      <c r="F40" s="4">
        <v>2.05164277968287</v>
      </c>
      <c r="G40" s="4">
        <v>12.1</v>
      </c>
      <c r="H40" s="4">
        <v>35.299999999999997</v>
      </c>
      <c r="I40" s="4"/>
      <c r="J40" s="4">
        <v>24.5</v>
      </c>
      <c r="K40" s="4">
        <v>5.81</v>
      </c>
      <c r="L40" s="4">
        <v>1.74</v>
      </c>
      <c r="M40" s="4"/>
      <c r="N40" s="4">
        <v>0.75</v>
      </c>
      <c r="O40" s="4"/>
      <c r="P40" s="4"/>
      <c r="Q40" s="4"/>
      <c r="R40" s="4"/>
      <c r="S40" s="4">
        <v>1.57</v>
      </c>
      <c r="T40" s="4">
        <v>0</v>
      </c>
      <c r="U40" s="6">
        <f t="shared" si="6"/>
        <v>1.3067788405623375</v>
      </c>
      <c r="V40" s="6"/>
      <c r="W40" s="6">
        <f t="shared" si="1"/>
        <v>5.2355612889354726</v>
      </c>
      <c r="X40" s="6"/>
      <c r="Y40" s="6">
        <f t="shared" si="3"/>
        <v>1.3005366856213281</v>
      </c>
      <c r="Z40" s="4">
        <v>274</v>
      </c>
      <c r="AA40" s="4">
        <v>1082</v>
      </c>
      <c r="AB40" s="4">
        <v>853</v>
      </c>
      <c r="AC40" s="4"/>
      <c r="AD40" s="4"/>
      <c r="AE40" s="4"/>
      <c r="AF40" s="4"/>
      <c r="AG40" s="4">
        <v>5.8</v>
      </c>
      <c r="AH40" s="4">
        <v>117</v>
      </c>
      <c r="AI40" s="4"/>
      <c r="AJ40" s="4">
        <v>165</v>
      </c>
      <c r="AK40" s="4">
        <v>18.399999999999999</v>
      </c>
      <c r="AL40" s="4"/>
      <c r="AM40" s="4"/>
      <c r="AN40" s="4">
        <v>51.3</v>
      </c>
      <c r="AO40" s="4"/>
      <c r="AP40" s="4"/>
      <c r="AQ40" s="4"/>
      <c r="AR40" s="4">
        <v>2.1</v>
      </c>
      <c r="AS40" s="4">
        <v>0.41</v>
      </c>
      <c r="AT40" s="4"/>
      <c r="AU40" s="4"/>
    </row>
    <row r="41" spans="1:47">
      <c r="A41" t="s">
        <v>613</v>
      </c>
      <c r="B41" t="s">
        <v>685</v>
      </c>
      <c r="C41" t="s">
        <v>686</v>
      </c>
      <c r="D41" t="s">
        <v>621</v>
      </c>
      <c r="E41" s="5" t="s">
        <v>693</v>
      </c>
      <c r="F41" s="4">
        <v>2.2121066664948499</v>
      </c>
      <c r="G41" s="4">
        <v>0</v>
      </c>
      <c r="H41" s="4">
        <v>0</v>
      </c>
      <c r="I41" s="4"/>
      <c r="J41" s="4">
        <v>0</v>
      </c>
      <c r="K41" s="4">
        <v>0</v>
      </c>
      <c r="L41" s="4">
        <v>0</v>
      </c>
      <c r="M41" s="4"/>
      <c r="N41" s="4">
        <v>0</v>
      </c>
      <c r="O41" s="4"/>
      <c r="P41" s="4"/>
      <c r="Q41" s="4"/>
      <c r="R41" s="4"/>
      <c r="S41" s="4">
        <v>0</v>
      </c>
      <c r="T41" s="4">
        <v>0</v>
      </c>
      <c r="U41" s="6"/>
      <c r="V41" s="6"/>
      <c r="W41" s="6"/>
      <c r="X41" s="6"/>
      <c r="Y41" s="6"/>
      <c r="Z41" s="4">
        <v>278</v>
      </c>
      <c r="AA41" s="4">
        <v>938</v>
      </c>
      <c r="AB41" s="4">
        <v>573</v>
      </c>
      <c r="AC41" s="4"/>
      <c r="AD41" s="4"/>
      <c r="AE41" s="4"/>
      <c r="AF41" s="4"/>
      <c r="AG41" s="4">
        <v>17.5</v>
      </c>
      <c r="AH41" s="4">
        <v>188</v>
      </c>
      <c r="AI41" s="4"/>
      <c r="AJ41" s="4">
        <v>149</v>
      </c>
      <c r="AK41" s="4">
        <v>19</v>
      </c>
      <c r="AL41" s="4"/>
      <c r="AM41" s="4"/>
      <c r="AN41" s="4">
        <v>568</v>
      </c>
      <c r="AO41" s="4"/>
      <c r="AP41" s="4"/>
      <c r="AQ41" s="4"/>
      <c r="AR41" s="4">
        <v>0</v>
      </c>
      <c r="AS41" s="4">
        <v>0</v>
      </c>
      <c r="AT41" s="4"/>
      <c r="AU41" s="4"/>
    </row>
    <row r="42" spans="1:47">
      <c r="A42" t="s">
        <v>613</v>
      </c>
      <c r="B42" t="s">
        <v>685</v>
      </c>
      <c r="C42" t="s">
        <v>686</v>
      </c>
      <c r="D42" t="s">
        <v>621</v>
      </c>
      <c r="E42" s="2" t="s">
        <v>694</v>
      </c>
      <c r="F42" s="4">
        <v>2.2922338684041499</v>
      </c>
      <c r="G42" s="4">
        <v>25.6</v>
      </c>
      <c r="H42" s="4">
        <v>51.5</v>
      </c>
      <c r="I42" s="4"/>
      <c r="J42" s="4">
        <v>35.299999999999997</v>
      </c>
      <c r="K42" s="4">
        <v>7.34</v>
      </c>
      <c r="L42" s="4">
        <v>2.29</v>
      </c>
      <c r="M42" s="4"/>
      <c r="N42" s="4">
        <v>0.89</v>
      </c>
      <c r="O42" s="4"/>
      <c r="P42" s="4"/>
      <c r="Q42" s="4"/>
      <c r="R42" s="4"/>
      <c r="S42" s="4">
        <v>1.95</v>
      </c>
      <c r="T42" s="4">
        <v>0.19</v>
      </c>
      <c r="U42" s="6">
        <f t="shared" si="6"/>
        <v>1.175504547899564</v>
      </c>
      <c r="V42" s="6"/>
      <c r="W42" s="6">
        <f>(G42/0.237)/(S42/0.161)</f>
        <v>8.9183165638861848</v>
      </c>
      <c r="X42" s="6">
        <f>(G42/0.237)/(T42/0.0246)</f>
        <v>13.985343104596938</v>
      </c>
      <c r="Y42" s="6">
        <f t="shared" ref="Y42:Y62" si="13">(G42/0.237)/(K42/0.148)</f>
        <v>2.1779969877786596</v>
      </c>
      <c r="Z42" s="4">
        <v>291</v>
      </c>
      <c r="AA42" s="4">
        <v>1032</v>
      </c>
      <c r="AB42" s="4">
        <v>558</v>
      </c>
      <c r="AC42" s="4"/>
      <c r="AD42" s="4"/>
      <c r="AE42" s="4"/>
      <c r="AF42" s="4"/>
      <c r="AG42" s="4">
        <v>17.8</v>
      </c>
      <c r="AH42" s="4">
        <v>130</v>
      </c>
      <c r="AI42" s="4"/>
      <c r="AJ42" s="4">
        <v>177</v>
      </c>
      <c r="AK42" s="4">
        <v>19.100000000000001</v>
      </c>
      <c r="AL42" s="4"/>
      <c r="AM42" s="4"/>
      <c r="AN42" s="4">
        <v>771</v>
      </c>
      <c r="AO42" s="4"/>
      <c r="AP42" s="4"/>
      <c r="AQ42" s="4"/>
      <c r="AR42" s="4">
        <v>2.96</v>
      </c>
      <c r="AS42" s="4">
        <v>0.62</v>
      </c>
      <c r="AT42" s="4"/>
      <c r="AU42" s="4"/>
    </row>
    <row r="43" spans="1:47">
      <c r="A43" t="s">
        <v>613</v>
      </c>
      <c r="B43" s="1" t="s">
        <v>830</v>
      </c>
      <c r="C43" t="s">
        <v>699</v>
      </c>
      <c r="D43" s="1" t="s">
        <v>615</v>
      </c>
      <c r="E43" s="2" t="s">
        <v>700</v>
      </c>
      <c r="F43" s="4">
        <v>3.83623468729852</v>
      </c>
      <c r="G43" s="4">
        <v>34.299999999999997</v>
      </c>
      <c r="H43" s="4">
        <v>80</v>
      </c>
      <c r="I43" s="4"/>
      <c r="J43" s="4">
        <v>39</v>
      </c>
      <c r="K43" s="4">
        <v>8.6</v>
      </c>
      <c r="L43" s="4">
        <v>3.1</v>
      </c>
      <c r="M43" s="4"/>
      <c r="N43" s="4">
        <v>1.3</v>
      </c>
      <c r="O43" s="4"/>
      <c r="P43" s="4"/>
      <c r="Q43" s="4"/>
      <c r="R43" s="4"/>
      <c r="S43" s="4">
        <v>2.2000000000000002</v>
      </c>
      <c r="T43" s="4">
        <v>0.28999999999999998</v>
      </c>
      <c r="U43" s="6">
        <f t="shared" si="6"/>
        <v>1.7437430396811453</v>
      </c>
      <c r="V43" s="6"/>
      <c r="W43" s="6">
        <f>(G43/0.237)/(S43/0.161)</f>
        <v>10.591292673571155</v>
      </c>
      <c r="X43" s="6">
        <f>(G43/0.237)/(T43/0.0246)</f>
        <v>12.276735050196423</v>
      </c>
      <c r="Y43" s="6">
        <f t="shared" si="13"/>
        <v>2.4906289863605142</v>
      </c>
      <c r="Z43" s="4">
        <v>477</v>
      </c>
      <c r="AA43" s="4">
        <v>13</v>
      </c>
      <c r="AB43" s="4">
        <v>6</v>
      </c>
      <c r="AC43" s="4">
        <v>67</v>
      </c>
      <c r="AD43" s="4">
        <v>1.4</v>
      </c>
      <c r="AE43" s="4"/>
      <c r="AF43" s="4"/>
      <c r="AG43" s="4">
        <v>21</v>
      </c>
      <c r="AH43" s="4">
        <v>145</v>
      </c>
      <c r="AI43" s="4">
        <v>29</v>
      </c>
      <c r="AJ43" s="4">
        <v>248</v>
      </c>
      <c r="AK43" s="4">
        <v>43</v>
      </c>
      <c r="AL43" s="4"/>
      <c r="AM43" s="4"/>
      <c r="AN43" s="4">
        <v>127</v>
      </c>
      <c r="AO43" s="4"/>
      <c r="AP43" s="4">
        <v>0</v>
      </c>
      <c r="AQ43" s="4"/>
      <c r="AR43" s="4">
        <v>3</v>
      </c>
      <c r="AS43" s="4">
        <v>1.1000000000000001</v>
      </c>
      <c r="AT43" s="4">
        <f t="shared" ref="AT43:AT58" si="14">AB43/AC43</f>
        <v>8.9552238805970144E-2</v>
      </c>
      <c r="AU43" s="4">
        <f>AB43/AD43</f>
        <v>4.2857142857142856</v>
      </c>
    </row>
    <row r="44" spans="1:47">
      <c r="A44" t="s">
        <v>613</v>
      </c>
      <c r="B44" s="1" t="s">
        <v>830</v>
      </c>
      <c r="C44" t="s">
        <v>699</v>
      </c>
      <c r="D44" s="1" t="s">
        <v>615</v>
      </c>
      <c r="E44" s="5" t="s">
        <v>701</v>
      </c>
      <c r="F44" s="4">
        <v>3.8200623306837</v>
      </c>
      <c r="G44" s="4">
        <v>25.5</v>
      </c>
      <c r="H44" s="4">
        <v>0</v>
      </c>
      <c r="I44" s="4"/>
      <c r="J44" s="4">
        <v>0</v>
      </c>
      <c r="K44" s="4">
        <v>7.51</v>
      </c>
      <c r="L44" s="4">
        <v>0</v>
      </c>
      <c r="M44" s="4"/>
      <c r="N44" s="4">
        <v>0</v>
      </c>
      <c r="O44" s="4"/>
      <c r="P44" s="4"/>
      <c r="Q44" s="4"/>
      <c r="R44" s="4"/>
      <c r="S44" s="4">
        <v>0</v>
      </c>
      <c r="T44" s="4"/>
      <c r="U44" s="6"/>
      <c r="V44" s="6"/>
      <c r="W44" s="6"/>
      <c r="X44" s="6"/>
      <c r="Y44" s="6">
        <f t="shared" si="13"/>
        <v>2.1203795782838077</v>
      </c>
      <c r="Z44" s="4">
        <v>553</v>
      </c>
      <c r="AA44" s="4">
        <v>27</v>
      </c>
      <c r="AB44" s="4">
        <v>30</v>
      </c>
      <c r="AC44" s="4">
        <v>37.799999999999997</v>
      </c>
      <c r="AD44" s="4">
        <v>0</v>
      </c>
      <c r="AE44" s="4"/>
      <c r="AF44" s="4"/>
      <c r="AG44" s="4">
        <v>10.4</v>
      </c>
      <c r="AH44" s="4">
        <v>389</v>
      </c>
      <c r="AI44" s="4"/>
      <c r="AJ44" s="4">
        <v>250</v>
      </c>
      <c r="AK44" s="4">
        <v>0</v>
      </c>
      <c r="AL44" s="4"/>
      <c r="AM44" s="4"/>
      <c r="AN44" s="4">
        <v>167</v>
      </c>
      <c r="AO44" s="4"/>
      <c r="AP44" s="4">
        <v>1.87</v>
      </c>
      <c r="AQ44" s="4"/>
      <c r="AR44" s="4">
        <v>2.97</v>
      </c>
      <c r="AS44" s="4">
        <v>1.03</v>
      </c>
      <c r="AT44" s="4">
        <f t="shared" si="14"/>
        <v>0.79365079365079372</v>
      </c>
      <c r="AU44" s="4"/>
    </row>
    <row r="45" spans="1:47">
      <c r="A45" t="s">
        <v>613</v>
      </c>
      <c r="B45" s="1" t="s">
        <v>830</v>
      </c>
      <c r="C45" t="s">
        <v>699</v>
      </c>
      <c r="D45" t="s">
        <v>640</v>
      </c>
      <c r="E45" s="5" t="s">
        <v>702</v>
      </c>
      <c r="F45" s="4">
        <v>1.3691565539242301</v>
      </c>
      <c r="G45" s="4">
        <v>7.52</v>
      </c>
      <c r="H45" s="4">
        <v>0</v>
      </c>
      <c r="I45" s="4"/>
      <c r="J45" s="4">
        <v>0</v>
      </c>
      <c r="K45" s="4">
        <v>2.38</v>
      </c>
      <c r="L45" s="4">
        <v>0</v>
      </c>
      <c r="M45" s="4"/>
      <c r="N45" s="4">
        <v>0</v>
      </c>
      <c r="O45" s="4"/>
      <c r="P45" s="4"/>
      <c r="Q45" s="4"/>
      <c r="R45" s="4"/>
      <c r="S45" s="4">
        <v>0</v>
      </c>
      <c r="T45" s="4"/>
      <c r="U45" s="6"/>
      <c r="V45" s="6"/>
      <c r="W45" s="6"/>
      <c r="X45" s="6"/>
      <c r="Y45" s="6">
        <f t="shared" si="13"/>
        <v>1.9731234265858242</v>
      </c>
      <c r="Z45" s="4">
        <v>229</v>
      </c>
      <c r="AA45" s="4">
        <v>3477</v>
      </c>
      <c r="AB45" s="4">
        <v>1717</v>
      </c>
      <c r="AC45" s="4">
        <v>130</v>
      </c>
      <c r="AD45" s="4">
        <v>110</v>
      </c>
      <c r="AE45" s="4"/>
      <c r="AF45" s="4"/>
      <c r="AG45" s="4">
        <v>6.3</v>
      </c>
      <c r="AH45" s="4">
        <v>31</v>
      </c>
      <c r="AI45" s="4"/>
      <c r="AJ45" s="4">
        <v>72</v>
      </c>
      <c r="AK45" s="4">
        <v>0</v>
      </c>
      <c r="AL45" s="4"/>
      <c r="AM45" s="4"/>
      <c r="AN45" s="4">
        <v>19</v>
      </c>
      <c r="AO45" s="4"/>
      <c r="AP45" s="4">
        <v>0.78</v>
      </c>
      <c r="AQ45" s="4"/>
      <c r="AR45" s="4">
        <v>0.91</v>
      </c>
      <c r="AS45" s="4">
        <v>0.2</v>
      </c>
      <c r="AT45" s="4">
        <f t="shared" si="14"/>
        <v>13.207692307692307</v>
      </c>
      <c r="AU45" s="4">
        <f t="shared" ref="AU45:AU62" si="15">AB45/AD45</f>
        <v>15.609090909090909</v>
      </c>
    </row>
    <row r="46" spans="1:47">
      <c r="A46" t="s">
        <v>613</v>
      </c>
      <c r="B46" s="1" t="s">
        <v>830</v>
      </c>
      <c r="C46" t="s">
        <v>699</v>
      </c>
      <c r="D46" t="s">
        <v>640</v>
      </c>
      <c r="E46" s="5" t="s">
        <v>703</v>
      </c>
      <c r="F46" s="4">
        <v>1.91674481965485</v>
      </c>
      <c r="G46" s="4">
        <v>10.4</v>
      </c>
      <c r="H46" s="4">
        <v>0</v>
      </c>
      <c r="I46" s="4"/>
      <c r="J46" s="4">
        <v>0</v>
      </c>
      <c r="K46" s="4">
        <v>3.04</v>
      </c>
      <c r="L46" s="4">
        <v>0</v>
      </c>
      <c r="M46" s="4"/>
      <c r="N46" s="4">
        <v>0</v>
      </c>
      <c r="O46" s="4"/>
      <c r="P46" s="4"/>
      <c r="Q46" s="4"/>
      <c r="R46" s="4"/>
      <c r="S46" s="4">
        <v>0</v>
      </c>
      <c r="T46" s="4"/>
      <c r="U46" s="6"/>
      <c r="V46" s="6"/>
      <c r="W46" s="6"/>
      <c r="X46" s="6"/>
      <c r="Y46" s="6">
        <f t="shared" si="13"/>
        <v>2.1363535420830559</v>
      </c>
      <c r="Z46" s="4">
        <v>322</v>
      </c>
      <c r="AA46" s="4">
        <v>5061</v>
      </c>
      <c r="AB46" s="4">
        <v>2188</v>
      </c>
      <c r="AC46" s="4">
        <v>197</v>
      </c>
      <c r="AD46" s="4">
        <v>156</v>
      </c>
      <c r="AE46" s="4"/>
      <c r="AF46" s="4"/>
      <c r="AG46" s="4">
        <v>8.1</v>
      </c>
      <c r="AH46" s="4">
        <v>59</v>
      </c>
      <c r="AI46" s="4"/>
      <c r="AJ46" s="4">
        <v>115</v>
      </c>
      <c r="AK46" s="4">
        <v>0</v>
      </c>
      <c r="AL46" s="4"/>
      <c r="AM46" s="4"/>
      <c r="AN46" s="4">
        <v>20</v>
      </c>
      <c r="AO46" s="4"/>
      <c r="AP46" s="4">
        <v>0.78</v>
      </c>
      <c r="AQ46" s="4"/>
      <c r="AR46" s="4">
        <v>1.22</v>
      </c>
      <c r="AS46" s="4">
        <v>0.43</v>
      </c>
      <c r="AT46" s="4">
        <f t="shared" si="14"/>
        <v>11.106598984771574</v>
      </c>
      <c r="AU46" s="4">
        <f t="shared" si="15"/>
        <v>14.025641025641026</v>
      </c>
    </row>
    <row r="47" spans="1:47">
      <c r="A47" t="s">
        <v>613</v>
      </c>
      <c r="B47" s="1" t="s">
        <v>830</v>
      </c>
      <c r="C47" t="s">
        <v>699</v>
      </c>
      <c r="D47" t="s">
        <v>640</v>
      </c>
      <c r="E47" s="5" t="s">
        <v>704</v>
      </c>
      <c r="F47" s="4">
        <v>1.15761795300071</v>
      </c>
      <c r="G47" s="4">
        <v>7.61</v>
      </c>
      <c r="H47" s="4">
        <v>0</v>
      </c>
      <c r="I47" s="4"/>
      <c r="J47" s="4">
        <v>0</v>
      </c>
      <c r="K47" s="4">
        <v>2.19</v>
      </c>
      <c r="L47" s="4">
        <v>0</v>
      </c>
      <c r="M47" s="4"/>
      <c r="N47" s="4">
        <v>0</v>
      </c>
      <c r="O47" s="4"/>
      <c r="P47" s="4"/>
      <c r="Q47" s="4"/>
      <c r="R47" s="4"/>
      <c r="S47" s="4">
        <v>0</v>
      </c>
      <c r="T47" s="4"/>
      <c r="U47" s="6"/>
      <c r="V47" s="6"/>
      <c r="W47" s="6"/>
      <c r="X47" s="6"/>
      <c r="Y47" s="6">
        <f t="shared" si="13"/>
        <v>2.1699709072693292</v>
      </c>
      <c r="Z47" s="4">
        <v>200</v>
      </c>
      <c r="AA47" s="4">
        <v>3487</v>
      </c>
      <c r="AB47" s="4">
        <v>5160</v>
      </c>
      <c r="AC47" s="4">
        <v>179</v>
      </c>
      <c r="AD47" s="4">
        <v>2919</v>
      </c>
      <c r="AE47" s="4"/>
      <c r="AF47" s="4"/>
      <c r="AG47" s="4">
        <v>6.5</v>
      </c>
      <c r="AH47" s="4">
        <v>34</v>
      </c>
      <c r="AI47" s="4"/>
      <c r="AJ47" s="4">
        <v>68</v>
      </c>
      <c r="AK47" s="4">
        <v>0</v>
      </c>
      <c r="AL47" s="4"/>
      <c r="AM47" s="4"/>
      <c r="AN47" s="4">
        <v>31</v>
      </c>
      <c r="AO47" s="4"/>
      <c r="AP47" s="4">
        <v>0.59</v>
      </c>
      <c r="AQ47" s="4"/>
      <c r="AR47" s="4">
        <v>0.84</v>
      </c>
      <c r="AS47" s="4">
        <v>0.18</v>
      </c>
      <c r="AT47" s="4">
        <f t="shared" si="14"/>
        <v>28.826815642458101</v>
      </c>
      <c r="AU47" s="4">
        <f t="shared" si="15"/>
        <v>1.7677286742034943</v>
      </c>
    </row>
    <row r="48" spans="1:47">
      <c r="A48" t="s">
        <v>613</v>
      </c>
      <c r="B48" s="1" t="s">
        <v>830</v>
      </c>
      <c r="C48" t="s">
        <v>699</v>
      </c>
      <c r="D48" t="s">
        <v>705</v>
      </c>
      <c r="E48" s="5" t="s">
        <v>706</v>
      </c>
      <c r="F48" s="4">
        <v>1.88732455474326</v>
      </c>
      <c r="G48" s="4">
        <v>11.4</v>
      </c>
      <c r="H48" s="4">
        <v>0</v>
      </c>
      <c r="I48" s="4"/>
      <c r="J48" s="4">
        <v>0</v>
      </c>
      <c r="K48" s="4">
        <v>4.3899999999999997</v>
      </c>
      <c r="L48" s="4">
        <v>0</v>
      </c>
      <c r="M48" s="4"/>
      <c r="N48" s="4">
        <v>0</v>
      </c>
      <c r="O48" s="4"/>
      <c r="P48" s="4"/>
      <c r="Q48" s="4"/>
      <c r="R48" s="4"/>
      <c r="S48" s="4">
        <v>0</v>
      </c>
      <c r="T48" s="4"/>
      <c r="U48" s="6"/>
      <c r="V48" s="6"/>
      <c r="W48" s="6"/>
      <c r="X48" s="6"/>
      <c r="Y48" s="6">
        <f t="shared" si="13"/>
        <v>1.6216372076929733</v>
      </c>
      <c r="Z48" s="4">
        <v>374</v>
      </c>
      <c r="AA48" s="4">
        <v>922</v>
      </c>
      <c r="AB48" s="4">
        <v>75</v>
      </c>
      <c r="AC48" s="4">
        <v>63.3</v>
      </c>
      <c r="AD48" s="4">
        <v>4</v>
      </c>
      <c r="AE48" s="4"/>
      <c r="AF48" s="4"/>
      <c r="AG48" s="4">
        <v>6</v>
      </c>
      <c r="AH48" s="4">
        <v>37</v>
      </c>
      <c r="AI48" s="4"/>
      <c r="AJ48" s="4">
        <v>109</v>
      </c>
      <c r="AK48" s="4">
        <v>0</v>
      </c>
      <c r="AL48" s="4"/>
      <c r="AM48" s="4"/>
      <c r="AN48" s="4">
        <v>25</v>
      </c>
      <c r="AO48" s="4"/>
      <c r="AP48" s="4">
        <v>1.03</v>
      </c>
      <c r="AQ48" s="4"/>
      <c r="AR48" s="4">
        <v>1.26</v>
      </c>
      <c r="AS48" s="4">
        <v>0.43</v>
      </c>
      <c r="AT48" s="4">
        <f t="shared" si="14"/>
        <v>1.1848341232227488</v>
      </c>
      <c r="AU48" s="4">
        <f t="shared" si="15"/>
        <v>18.75</v>
      </c>
    </row>
    <row r="49" spans="1:47">
      <c r="A49" t="s">
        <v>613</v>
      </c>
      <c r="B49" s="1" t="s">
        <v>707</v>
      </c>
      <c r="C49" t="s">
        <v>804</v>
      </c>
      <c r="D49" t="s">
        <v>618</v>
      </c>
      <c r="E49" s="5" t="s">
        <v>831</v>
      </c>
      <c r="F49" s="3"/>
      <c r="G49" s="4">
        <v>35.9</v>
      </c>
      <c r="H49" s="4">
        <v>77.599999999999994</v>
      </c>
      <c r="I49" s="4">
        <v>10</v>
      </c>
      <c r="J49" s="4">
        <v>42.6</v>
      </c>
      <c r="K49" s="4">
        <v>9.4700000000000006</v>
      </c>
      <c r="L49" s="4">
        <v>3.1734147764798202</v>
      </c>
      <c r="M49" s="4">
        <v>8.8853107167739402</v>
      </c>
      <c r="N49" s="4">
        <v>1.32</v>
      </c>
      <c r="O49" s="4">
        <v>6.85</v>
      </c>
      <c r="P49" s="4">
        <v>1.17</v>
      </c>
      <c r="Q49" s="4">
        <v>2.97</v>
      </c>
      <c r="R49" s="4">
        <v>0.378</v>
      </c>
      <c r="S49" s="4">
        <v>2.2999999999999998</v>
      </c>
      <c r="T49" s="4">
        <v>0.33500000000000002</v>
      </c>
      <c r="U49" s="6">
        <f t="shared" si="6"/>
        <v>0</v>
      </c>
      <c r="V49" s="6">
        <f t="shared" ref="V49:V58" si="16">AS49/AL49</f>
        <v>0.75862068965517249</v>
      </c>
      <c r="W49" s="6">
        <f t="shared" ref="W49:W62" si="17">(G49/0.237)/(S49/0.161)</f>
        <v>10.603375527426161</v>
      </c>
      <c r="X49" s="6">
        <f t="shared" ref="X49:X62" si="18">(G49/0.237)/(T49/0.0246)</f>
        <v>11.123370489325524</v>
      </c>
      <c r="Y49" s="6">
        <f t="shared" si="13"/>
        <v>2.3673247519370517</v>
      </c>
      <c r="Z49" s="4">
        <v>329</v>
      </c>
      <c r="AA49" s="4">
        <v>271.635417528326</v>
      </c>
      <c r="AB49" s="4">
        <v>148</v>
      </c>
      <c r="AC49" s="4">
        <v>57.3</v>
      </c>
      <c r="AD49" s="4">
        <v>181.51877650723301</v>
      </c>
      <c r="AE49" s="4">
        <v>145</v>
      </c>
      <c r="AF49" s="4">
        <v>0.80543970459716097</v>
      </c>
      <c r="AG49" s="4">
        <v>40.4</v>
      </c>
      <c r="AH49" s="4">
        <v>126</v>
      </c>
      <c r="AI49" s="4">
        <v>30.8</v>
      </c>
      <c r="AJ49" s="4">
        <v>251</v>
      </c>
      <c r="AK49" s="4">
        <v>32.244600524772899</v>
      </c>
      <c r="AL49" s="4">
        <v>1.45</v>
      </c>
      <c r="AM49" s="4">
        <v>0.88100000000000001</v>
      </c>
      <c r="AN49" s="4">
        <v>446</v>
      </c>
      <c r="AO49" s="4">
        <v>6.28</v>
      </c>
      <c r="AP49" s="4">
        <v>2.06138554199004</v>
      </c>
      <c r="AQ49" s="4">
        <v>8.9</v>
      </c>
      <c r="AR49" s="4">
        <v>4.1500000000000004</v>
      </c>
      <c r="AS49" s="4">
        <v>1.1000000000000001</v>
      </c>
      <c r="AT49" s="4">
        <f t="shared" si="14"/>
        <v>2.5828970331588135</v>
      </c>
      <c r="AU49" s="4">
        <f t="shared" si="15"/>
        <v>0.81534264855571359</v>
      </c>
    </row>
    <row r="50" spans="1:47">
      <c r="A50" t="s">
        <v>613</v>
      </c>
      <c r="B50" s="1" t="s">
        <v>707</v>
      </c>
      <c r="C50" t="s">
        <v>804</v>
      </c>
      <c r="D50" t="s">
        <v>618</v>
      </c>
      <c r="E50" s="5" t="s">
        <v>832</v>
      </c>
      <c r="F50" s="3"/>
      <c r="G50" s="4">
        <v>30.1</v>
      </c>
      <c r="H50" s="4">
        <v>69.099999999999994</v>
      </c>
      <c r="I50" s="4">
        <v>9.14</v>
      </c>
      <c r="J50" s="4">
        <v>40.299999999999997</v>
      </c>
      <c r="K50" s="4">
        <v>8.6999999999999993</v>
      </c>
      <c r="L50" s="4">
        <v>2.65825339647406</v>
      </c>
      <c r="M50" s="4">
        <v>7.8746643400170298</v>
      </c>
      <c r="N50" s="4">
        <v>1.28</v>
      </c>
      <c r="O50" s="4">
        <v>6.36</v>
      </c>
      <c r="P50" s="4">
        <v>1.1599999999999999</v>
      </c>
      <c r="Q50" s="4">
        <v>2.92</v>
      </c>
      <c r="R50" s="4">
        <v>0.34300000000000003</v>
      </c>
      <c r="S50" s="4">
        <v>2.2599999999999998</v>
      </c>
      <c r="T50" s="4">
        <v>0.28499999999999998</v>
      </c>
      <c r="U50" s="6">
        <f t="shared" si="6"/>
        <v>0</v>
      </c>
      <c r="V50" s="6">
        <f t="shared" si="16"/>
        <v>0.12742718446601942</v>
      </c>
      <c r="W50" s="6">
        <f t="shared" si="17"/>
        <v>9.0476457189798758</v>
      </c>
      <c r="X50" s="6">
        <f t="shared" si="18"/>
        <v>10.962469464801245</v>
      </c>
      <c r="Y50" s="6">
        <f t="shared" si="13"/>
        <v>2.160531548571706</v>
      </c>
      <c r="Z50" s="4">
        <v>327</v>
      </c>
      <c r="AA50" s="4">
        <v>277.178997477883</v>
      </c>
      <c r="AB50" s="4">
        <v>158</v>
      </c>
      <c r="AC50" s="4">
        <v>54.8</v>
      </c>
      <c r="AD50" s="4">
        <v>200.023117801659</v>
      </c>
      <c r="AE50" s="4">
        <v>253</v>
      </c>
      <c r="AF50" s="4">
        <v>4.1022394892526197</v>
      </c>
      <c r="AG50" s="4">
        <v>24.1</v>
      </c>
      <c r="AH50" s="4">
        <v>125</v>
      </c>
      <c r="AI50" s="4">
        <v>30.1</v>
      </c>
      <c r="AJ50" s="4">
        <v>247</v>
      </c>
      <c r="AK50" s="4">
        <v>30.8458621458444</v>
      </c>
      <c r="AL50" s="4">
        <v>8.24</v>
      </c>
      <c r="AM50" s="4">
        <v>0.81499999999999995</v>
      </c>
      <c r="AN50" s="4">
        <v>152</v>
      </c>
      <c r="AO50" s="4">
        <v>6.49</v>
      </c>
      <c r="AP50" s="4">
        <v>1.92092280708464</v>
      </c>
      <c r="AQ50" s="4">
        <v>13</v>
      </c>
      <c r="AR50" s="4">
        <v>3.98</v>
      </c>
      <c r="AS50" s="4">
        <v>1.05</v>
      </c>
      <c r="AT50" s="4">
        <f t="shared" si="14"/>
        <v>2.8832116788321169</v>
      </c>
      <c r="AU50" s="4">
        <f t="shared" si="15"/>
        <v>0.78990869523727392</v>
      </c>
    </row>
    <row r="51" spans="1:47">
      <c r="A51" t="s">
        <v>613</v>
      </c>
      <c r="B51" s="1" t="s">
        <v>707</v>
      </c>
      <c r="C51" t="s">
        <v>833</v>
      </c>
      <c r="D51" t="s">
        <v>618</v>
      </c>
      <c r="E51" s="2" t="s">
        <v>709</v>
      </c>
      <c r="F51" s="4">
        <v>3.83659653117313</v>
      </c>
      <c r="G51" s="4">
        <v>33.4</v>
      </c>
      <c r="H51" s="4">
        <v>76</v>
      </c>
      <c r="I51" s="4">
        <v>10.1</v>
      </c>
      <c r="J51" s="4">
        <v>44</v>
      </c>
      <c r="K51" s="4">
        <v>9.11</v>
      </c>
      <c r="L51" s="4">
        <v>3.1232167049611799</v>
      </c>
      <c r="M51" s="4">
        <v>8.7685385529234807</v>
      </c>
      <c r="N51" s="4">
        <v>1.39</v>
      </c>
      <c r="O51" s="4">
        <v>6.68</v>
      </c>
      <c r="P51" s="4">
        <v>1.2</v>
      </c>
      <c r="Q51" s="4">
        <v>3.17</v>
      </c>
      <c r="R51" s="4">
        <v>0.377</v>
      </c>
      <c r="S51" s="4">
        <v>2.5</v>
      </c>
      <c r="T51" s="4">
        <v>0.33300000000000002</v>
      </c>
      <c r="U51" s="6">
        <f t="shared" si="6"/>
        <v>1.5346386124692519</v>
      </c>
      <c r="V51" s="6">
        <f t="shared" si="16"/>
        <v>0.55506607929515417</v>
      </c>
      <c r="W51" s="6">
        <f t="shared" si="17"/>
        <v>9.075780590717299</v>
      </c>
      <c r="X51" s="6">
        <f t="shared" si="18"/>
        <v>10.410917246360285</v>
      </c>
      <c r="Y51" s="6">
        <f t="shared" si="13"/>
        <v>2.2895042773045802</v>
      </c>
      <c r="Z51" s="4">
        <v>316</v>
      </c>
      <c r="AA51" s="4">
        <v>95.127831934409599</v>
      </c>
      <c r="AB51" s="4">
        <v>72.2</v>
      </c>
      <c r="AC51" s="4">
        <v>46.9</v>
      </c>
      <c r="AD51" s="4">
        <v>123.362275296178</v>
      </c>
      <c r="AE51" s="4">
        <v>142</v>
      </c>
      <c r="AF51" s="4">
        <v>1.15688156328008</v>
      </c>
      <c r="AG51" s="4">
        <v>75.5</v>
      </c>
      <c r="AH51" s="4">
        <v>332</v>
      </c>
      <c r="AI51" s="4">
        <v>32.1</v>
      </c>
      <c r="AJ51" s="4">
        <v>276</v>
      </c>
      <c r="AK51" s="4">
        <v>35.262930710881797</v>
      </c>
      <c r="AL51" s="4">
        <v>2.27</v>
      </c>
      <c r="AM51" s="4">
        <v>0.89600000000000002</v>
      </c>
      <c r="AN51" s="4">
        <v>954</v>
      </c>
      <c r="AO51" s="4">
        <v>6.5</v>
      </c>
      <c r="AP51" s="4">
        <v>2.2284223078234802</v>
      </c>
      <c r="AQ51" s="4">
        <v>3.77</v>
      </c>
      <c r="AR51" s="4">
        <v>4.58</v>
      </c>
      <c r="AS51" s="4">
        <v>1.26</v>
      </c>
      <c r="AT51" s="4">
        <f t="shared" si="14"/>
        <v>1.539445628997868</v>
      </c>
      <c r="AU51" s="4">
        <f t="shared" si="15"/>
        <v>0.58526806373063789</v>
      </c>
    </row>
    <row r="52" spans="1:47">
      <c r="A52" t="s">
        <v>613</v>
      </c>
      <c r="B52" s="1" t="s">
        <v>707</v>
      </c>
      <c r="C52" t="s">
        <v>834</v>
      </c>
      <c r="D52" t="s">
        <v>618</v>
      </c>
      <c r="E52" t="s">
        <v>710</v>
      </c>
      <c r="F52" s="4">
        <v>3.62629039075961</v>
      </c>
      <c r="G52" s="4">
        <v>36</v>
      </c>
      <c r="H52" s="4">
        <v>77</v>
      </c>
      <c r="I52" s="4">
        <v>10.1</v>
      </c>
      <c r="J52" s="4">
        <v>42.2</v>
      </c>
      <c r="K52" s="4">
        <v>8.94</v>
      </c>
      <c r="L52" s="4">
        <v>2.8634496295665399</v>
      </c>
      <c r="M52" s="4">
        <v>8.0605562118148004</v>
      </c>
      <c r="N52" s="4">
        <v>1.24</v>
      </c>
      <c r="O52" s="4">
        <v>6.35</v>
      </c>
      <c r="P52" s="4">
        <v>1.1599999999999999</v>
      </c>
      <c r="Q52" s="4">
        <v>2.94</v>
      </c>
      <c r="R52" s="4">
        <v>0.374</v>
      </c>
      <c r="S52" s="4">
        <v>2.48</v>
      </c>
      <c r="T52" s="4">
        <v>0.34699999999999998</v>
      </c>
      <c r="U52" s="6">
        <f t="shared" si="6"/>
        <v>1.4622138672417782</v>
      </c>
      <c r="V52" s="6">
        <f t="shared" si="16"/>
        <v>0.57711442786069655</v>
      </c>
      <c r="W52" s="6">
        <f t="shared" si="17"/>
        <v>9.8611678236014715</v>
      </c>
      <c r="X52" s="6">
        <f t="shared" si="18"/>
        <v>10.768613431583558</v>
      </c>
      <c r="Y52" s="6">
        <f t="shared" si="13"/>
        <v>2.5146546597570305</v>
      </c>
      <c r="Z52" s="4">
        <v>278</v>
      </c>
      <c r="AA52" s="4">
        <v>67.520803785612401</v>
      </c>
      <c r="AB52" s="4">
        <v>183</v>
      </c>
      <c r="AC52" s="4">
        <v>59.3</v>
      </c>
      <c r="AD52" s="4">
        <v>114.55068420359299</v>
      </c>
      <c r="AE52" s="4">
        <v>143</v>
      </c>
      <c r="AF52" s="4">
        <v>0.79168219411491103</v>
      </c>
      <c r="AG52" s="4">
        <v>3.21</v>
      </c>
      <c r="AH52" s="4">
        <v>47.4</v>
      </c>
      <c r="AI52" s="4">
        <v>30.8</v>
      </c>
      <c r="AJ52" s="4">
        <v>259</v>
      </c>
      <c r="AK52" s="4">
        <v>34.526752616708897</v>
      </c>
      <c r="AL52" s="4">
        <v>2.0099999999999998</v>
      </c>
      <c r="AM52" s="4">
        <v>0.83499999999999996</v>
      </c>
      <c r="AN52" s="4">
        <v>10.1</v>
      </c>
      <c r="AO52" s="4">
        <v>6.58</v>
      </c>
      <c r="AP52" s="4">
        <v>2.0917558630506599</v>
      </c>
      <c r="AQ52" s="4">
        <v>3.76</v>
      </c>
      <c r="AR52" s="4">
        <v>4.38</v>
      </c>
      <c r="AS52" s="4">
        <v>1.1599999999999999</v>
      </c>
      <c r="AT52" s="4">
        <f t="shared" si="14"/>
        <v>3.0860033726812817</v>
      </c>
      <c r="AU52" s="4">
        <f t="shared" si="15"/>
        <v>1.5975461104601594</v>
      </c>
    </row>
    <row r="53" spans="1:47">
      <c r="A53" t="s">
        <v>613</v>
      </c>
      <c r="B53" s="1" t="s">
        <v>707</v>
      </c>
      <c r="C53" t="s">
        <v>835</v>
      </c>
      <c r="D53" t="s">
        <v>618</v>
      </c>
      <c r="E53" t="s">
        <v>711</v>
      </c>
      <c r="F53" s="4">
        <v>3.9772530508888999</v>
      </c>
      <c r="G53" s="4">
        <v>39.5</v>
      </c>
      <c r="H53" s="4">
        <v>84.5</v>
      </c>
      <c r="I53" s="4">
        <v>11</v>
      </c>
      <c r="J53" s="4">
        <v>47.4</v>
      </c>
      <c r="K53" s="4">
        <v>10.199999999999999</v>
      </c>
      <c r="L53" s="4">
        <v>3.3144330283964498</v>
      </c>
      <c r="M53" s="4">
        <v>9.1082104742978807</v>
      </c>
      <c r="N53" s="4">
        <v>1.47</v>
      </c>
      <c r="O53" s="4">
        <v>7.23</v>
      </c>
      <c r="P53" s="4">
        <v>1.29</v>
      </c>
      <c r="Q53" s="4">
        <v>3.48</v>
      </c>
      <c r="R53" s="4">
        <v>0.39800000000000002</v>
      </c>
      <c r="S53" s="4">
        <v>2.52</v>
      </c>
      <c r="T53" s="4">
        <v>0.36</v>
      </c>
      <c r="U53" s="6">
        <f t="shared" si="6"/>
        <v>1.5782750201940079</v>
      </c>
      <c r="V53" s="6">
        <f t="shared" si="16"/>
        <v>0.60089686098654715</v>
      </c>
      <c r="W53" s="6">
        <f t="shared" si="17"/>
        <v>10.648148148148149</v>
      </c>
      <c r="X53" s="6">
        <f t="shared" si="18"/>
        <v>11.388888888888891</v>
      </c>
      <c r="Y53" s="6">
        <f t="shared" si="13"/>
        <v>2.4183006535947715</v>
      </c>
      <c r="Z53" s="4">
        <v>280</v>
      </c>
      <c r="AA53" s="4">
        <v>35.811526474142497</v>
      </c>
      <c r="AB53" s="4">
        <v>51.9</v>
      </c>
      <c r="AC53" s="4">
        <v>44.6</v>
      </c>
      <c r="AD53" s="4">
        <v>72.871858335670595</v>
      </c>
      <c r="AE53" s="4">
        <v>151</v>
      </c>
      <c r="AF53" s="4">
        <v>1.8885309843815401</v>
      </c>
      <c r="AG53" s="4">
        <v>57.3</v>
      </c>
      <c r="AH53" s="4">
        <v>136</v>
      </c>
      <c r="AI53" s="4">
        <v>33.5</v>
      </c>
      <c r="AJ53" s="4">
        <v>304</v>
      </c>
      <c r="AK53" s="4">
        <v>39.459145847667301</v>
      </c>
      <c r="AL53" s="4">
        <v>2.23</v>
      </c>
      <c r="AM53" s="4">
        <v>0.94299999999999995</v>
      </c>
      <c r="AN53" s="4">
        <v>428</v>
      </c>
      <c r="AO53" s="4">
        <v>7.58</v>
      </c>
      <c r="AP53" s="4">
        <v>2.5017551973691199</v>
      </c>
      <c r="AQ53" s="4">
        <v>6.5</v>
      </c>
      <c r="AR53" s="4">
        <v>5.01</v>
      </c>
      <c r="AS53" s="4">
        <v>1.34</v>
      </c>
      <c r="AT53" s="4">
        <f t="shared" si="14"/>
        <v>1.163677130044843</v>
      </c>
      <c r="AU53" s="4">
        <f t="shared" si="15"/>
        <v>0.71220909120956333</v>
      </c>
    </row>
    <row r="54" spans="1:47">
      <c r="A54" t="s">
        <v>613</v>
      </c>
      <c r="B54" s="1" t="s">
        <v>836</v>
      </c>
      <c r="C54" t="s">
        <v>837</v>
      </c>
      <c r="D54" t="s">
        <v>640</v>
      </c>
      <c r="E54" t="s">
        <v>713</v>
      </c>
      <c r="F54" s="4">
        <v>2.4063421950455699</v>
      </c>
      <c r="G54" s="4">
        <v>19.899999999999999</v>
      </c>
      <c r="H54" s="4">
        <v>44.9</v>
      </c>
      <c r="I54" s="4">
        <v>5.55</v>
      </c>
      <c r="J54" s="4">
        <v>25.2</v>
      </c>
      <c r="K54" s="4">
        <v>5.0599999999999996</v>
      </c>
      <c r="L54" s="4">
        <v>1.48217101567517</v>
      </c>
      <c r="M54" s="4">
        <v>4.6422327413833697</v>
      </c>
      <c r="N54" s="4">
        <v>0.66900000000000004</v>
      </c>
      <c r="O54" s="4">
        <v>3.39</v>
      </c>
      <c r="P54" s="4">
        <v>0.50600000000000001</v>
      </c>
      <c r="Q54" s="4">
        <v>1.45</v>
      </c>
      <c r="R54" s="4">
        <v>0.17899999999999999</v>
      </c>
      <c r="S54" s="4">
        <v>1.07</v>
      </c>
      <c r="T54" s="4">
        <v>0.14799999999999999</v>
      </c>
      <c r="U54" s="6">
        <f t="shared" si="6"/>
        <v>2.248917939294925</v>
      </c>
      <c r="V54" s="6">
        <f t="shared" si="16"/>
        <v>0.47</v>
      </c>
      <c r="W54" s="6">
        <f t="shared" si="17"/>
        <v>12.63417327181671</v>
      </c>
      <c r="X54" s="6">
        <f t="shared" si="18"/>
        <v>13.956551488197059</v>
      </c>
      <c r="Y54" s="6">
        <f t="shared" si="13"/>
        <v>2.455929687630293</v>
      </c>
      <c r="Z54" s="4">
        <v>207</v>
      </c>
      <c r="AA54" s="4">
        <v>1330.45918789384</v>
      </c>
      <c r="AB54" s="4">
        <v>1270</v>
      </c>
      <c r="AC54" s="4">
        <v>124</v>
      </c>
      <c r="AD54" s="4">
        <v>131.29270727950299</v>
      </c>
      <c r="AE54" s="4">
        <v>145</v>
      </c>
      <c r="AF54" s="4">
        <v>1.5633534638919999</v>
      </c>
      <c r="AG54" s="4">
        <v>2.96</v>
      </c>
      <c r="AH54" s="4">
        <v>51.2</v>
      </c>
      <c r="AI54" s="4">
        <v>14.9</v>
      </c>
      <c r="AJ54" s="4">
        <v>152</v>
      </c>
      <c r="AK54" s="4">
        <v>24.293877107705601</v>
      </c>
      <c r="AL54" s="4">
        <v>1.3</v>
      </c>
      <c r="AM54" s="4">
        <v>0.52800000000000002</v>
      </c>
      <c r="AN54" s="4">
        <v>34.200000000000003</v>
      </c>
      <c r="AO54" s="4">
        <v>3.58</v>
      </c>
      <c r="AP54" s="4">
        <v>1.46536799117524</v>
      </c>
      <c r="AQ54" s="4">
        <v>3.07</v>
      </c>
      <c r="AR54" s="4">
        <v>2.69</v>
      </c>
      <c r="AS54" s="4">
        <v>0.61099999999999999</v>
      </c>
      <c r="AT54" s="4">
        <f t="shared" si="14"/>
        <v>10.241935483870968</v>
      </c>
      <c r="AU54" s="4">
        <f t="shared" si="15"/>
        <v>9.6730429763806729</v>
      </c>
    </row>
    <row r="55" spans="1:47">
      <c r="A55" t="s">
        <v>613</v>
      </c>
      <c r="B55" s="1" t="s">
        <v>836</v>
      </c>
      <c r="C55" t="s">
        <v>838</v>
      </c>
      <c r="D55" t="s">
        <v>640</v>
      </c>
      <c r="E55" t="s">
        <v>714</v>
      </c>
      <c r="F55" s="4">
        <v>2.9488645818194099</v>
      </c>
      <c r="G55" s="4">
        <v>21.7</v>
      </c>
      <c r="H55" s="4">
        <v>51.7</v>
      </c>
      <c r="I55" s="4">
        <v>6.66</v>
      </c>
      <c r="J55" s="4">
        <v>30</v>
      </c>
      <c r="K55" s="4">
        <v>6.5</v>
      </c>
      <c r="L55" s="4">
        <v>2.1629446374483199</v>
      </c>
      <c r="M55" s="4">
        <v>6.25133593802855</v>
      </c>
      <c r="N55" s="4">
        <v>0.90100000000000002</v>
      </c>
      <c r="O55" s="4">
        <v>4.5</v>
      </c>
      <c r="P55" s="4">
        <v>0.77700000000000002</v>
      </c>
      <c r="Q55" s="4">
        <v>1.96</v>
      </c>
      <c r="R55" s="4">
        <v>0.25700000000000001</v>
      </c>
      <c r="S55" s="4">
        <v>1.37</v>
      </c>
      <c r="T55" s="4">
        <v>0.19</v>
      </c>
      <c r="U55" s="6">
        <f t="shared" si="6"/>
        <v>2.1524558991382552</v>
      </c>
      <c r="V55" s="6">
        <f t="shared" si="16"/>
        <v>0.41621621621621624</v>
      </c>
      <c r="W55" s="6">
        <f t="shared" si="17"/>
        <v>10.760109643044135</v>
      </c>
      <c r="X55" s="6">
        <f t="shared" si="18"/>
        <v>11.854763491005997</v>
      </c>
      <c r="Y55" s="6">
        <f t="shared" si="13"/>
        <v>2.0847776695877962</v>
      </c>
      <c r="Z55" s="4">
        <v>271</v>
      </c>
      <c r="AA55" s="4">
        <v>804.92780867577301</v>
      </c>
      <c r="AB55" s="4">
        <v>218</v>
      </c>
      <c r="AC55" s="4">
        <v>54.5</v>
      </c>
      <c r="AD55" s="4">
        <v>235.269482171996</v>
      </c>
      <c r="AE55" s="4">
        <v>107</v>
      </c>
      <c r="AF55" s="4">
        <v>0.86046974652615904</v>
      </c>
      <c r="AG55" s="4">
        <v>0.92600000000000005</v>
      </c>
      <c r="AH55" s="4">
        <v>81.2</v>
      </c>
      <c r="AI55" s="4">
        <v>20.100000000000001</v>
      </c>
      <c r="AJ55" s="4">
        <v>181</v>
      </c>
      <c r="AK55" s="4">
        <v>27.680296340900998</v>
      </c>
      <c r="AL55" s="4">
        <v>1.48</v>
      </c>
      <c r="AM55" s="4">
        <v>0.77800000000000002</v>
      </c>
      <c r="AN55" s="4">
        <v>28.1</v>
      </c>
      <c r="AO55" s="4">
        <v>4.7300000000000004</v>
      </c>
      <c r="AP55" s="4">
        <v>1.67036765833447</v>
      </c>
      <c r="AQ55" s="4">
        <v>1.48</v>
      </c>
      <c r="AR55" s="4">
        <v>2.92</v>
      </c>
      <c r="AS55" s="4">
        <v>0.61599999999999999</v>
      </c>
      <c r="AT55" s="4">
        <f t="shared" si="14"/>
        <v>4</v>
      </c>
      <c r="AU55" s="4">
        <f t="shared" si="15"/>
        <v>0.92659701542008333</v>
      </c>
    </row>
    <row r="56" spans="1:47">
      <c r="A56" t="s">
        <v>613</v>
      </c>
      <c r="B56" s="1" t="s">
        <v>836</v>
      </c>
      <c r="C56" t="s">
        <v>839</v>
      </c>
      <c r="D56" t="s">
        <v>618</v>
      </c>
      <c r="E56" t="s">
        <v>715</v>
      </c>
      <c r="F56" s="4">
        <v>4.1541734719740502</v>
      </c>
      <c r="G56" s="4">
        <v>41.6</v>
      </c>
      <c r="H56" s="4">
        <v>90.7</v>
      </c>
      <c r="I56" s="4">
        <v>11.7</v>
      </c>
      <c r="J56" s="4">
        <v>48.9</v>
      </c>
      <c r="K56" s="4">
        <v>10.1</v>
      </c>
      <c r="L56" s="4">
        <v>3.1594108616816898</v>
      </c>
      <c r="M56" s="4">
        <v>8.9145454413490608</v>
      </c>
      <c r="N56" s="4">
        <v>1.39</v>
      </c>
      <c r="O56" s="4">
        <v>6.32</v>
      </c>
      <c r="P56" s="4">
        <v>1.08</v>
      </c>
      <c r="Q56" s="4">
        <v>2.8</v>
      </c>
      <c r="R56" s="4">
        <v>0.33700000000000002</v>
      </c>
      <c r="S56" s="4">
        <v>1.91</v>
      </c>
      <c r="T56" s="4">
        <v>0.28999999999999998</v>
      </c>
      <c r="U56" s="6">
        <f t="shared" si="6"/>
        <v>2.1749599329707068</v>
      </c>
      <c r="V56" s="6">
        <f t="shared" si="16"/>
        <v>0.96774193548387089</v>
      </c>
      <c r="W56" s="6">
        <f t="shared" si="17"/>
        <v>14.795767336028456</v>
      </c>
      <c r="X56" s="6">
        <f t="shared" si="18"/>
        <v>14.889567874290705</v>
      </c>
      <c r="Y56" s="6">
        <f t="shared" si="13"/>
        <v>2.5720850566069267</v>
      </c>
      <c r="Z56" s="4">
        <v>295</v>
      </c>
      <c r="AA56" s="4">
        <v>78.053605689771999</v>
      </c>
      <c r="AB56" s="4">
        <v>69.400000000000006</v>
      </c>
      <c r="AC56" s="4">
        <v>48.5</v>
      </c>
      <c r="AD56" s="4">
        <v>119.83763885914399</v>
      </c>
      <c r="AE56" s="4">
        <v>153</v>
      </c>
      <c r="AF56" s="4">
        <v>1.0393173827954001</v>
      </c>
      <c r="AG56" s="4">
        <v>52.7</v>
      </c>
      <c r="AH56" s="4">
        <v>77.3</v>
      </c>
      <c r="AI56" s="4">
        <v>28.3</v>
      </c>
      <c r="AJ56" s="4">
        <v>301</v>
      </c>
      <c r="AK56" s="4">
        <v>49.471167928418801</v>
      </c>
      <c r="AL56" s="4">
        <v>1.24</v>
      </c>
      <c r="AM56" s="4">
        <v>1.22</v>
      </c>
      <c r="AN56" s="4">
        <v>714</v>
      </c>
      <c r="AO56" s="4">
        <v>7.93</v>
      </c>
      <c r="AP56" s="4">
        <v>3.0104580751346202</v>
      </c>
      <c r="AQ56" s="4">
        <v>4.8099999999999996</v>
      </c>
      <c r="AR56" s="4">
        <v>5.43</v>
      </c>
      <c r="AS56" s="4">
        <v>1.2</v>
      </c>
      <c r="AT56" s="4">
        <f t="shared" si="14"/>
        <v>1.4309278350515464</v>
      </c>
      <c r="AU56" s="4">
        <f t="shared" si="15"/>
        <v>0.57911688398310401</v>
      </c>
    </row>
    <row r="57" spans="1:47">
      <c r="A57" t="s">
        <v>613</v>
      </c>
      <c r="B57" s="1" t="s">
        <v>836</v>
      </c>
      <c r="C57" t="s">
        <v>840</v>
      </c>
      <c r="D57" t="s">
        <v>618</v>
      </c>
      <c r="E57" t="s">
        <v>716</v>
      </c>
      <c r="F57" s="4">
        <v>4.23260064450964</v>
      </c>
      <c r="G57" s="4">
        <v>40.1</v>
      </c>
      <c r="H57" s="4">
        <v>87.2</v>
      </c>
      <c r="I57" s="4">
        <v>11.7</v>
      </c>
      <c r="J57" s="4">
        <v>49.6</v>
      </c>
      <c r="K57" s="4">
        <v>10.3</v>
      </c>
      <c r="L57" s="4">
        <v>3.17609348857675</v>
      </c>
      <c r="M57" s="4">
        <v>8.9968781874878605</v>
      </c>
      <c r="N57" s="4">
        <v>1.36</v>
      </c>
      <c r="O57" s="4">
        <v>6.49</v>
      </c>
      <c r="P57" s="4">
        <v>1.03</v>
      </c>
      <c r="Q57" s="4">
        <v>2.94</v>
      </c>
      <c r="R57" s="4">
        <v>0.36199999999999999</v>
      </c>
      <c r="S57" s="4">
        <v>2.06</v>
      </c>
      <c r="T57" s="4">
        <v>0.26100000000000001</v>
      </c>
      <c r="U57" s="6">
        <f t="shared" si="6"/>
        <v>2.0546605070435144</v>
      </c>
      <c r="V57" s="6">
        <f t="shared" si="16"/>
        <v>0.57788944723618085</v>
      </c>
      <c r="W57" s="6">
        <f t="shared" si="17"/>
        <v>13.223751587399125</v>
      </c>
      <c r="X57" s="6">
        <f t="shared" si="18"/>
        <v>15.947427130316701</v>
      </c>
      <c r="Y57" s="6">
        <f t="shared" si="13"/>
        <v>2.4311990496087832</v>
      </c>
      <c r="Z57" s="4">
        <v>327</v>
      </c>
      <c r="AA57" s="4">
        <v>137.48078274903</v>
      </c>
      <c r="AB57" s="4">
        <v>95.2</v>
      </c>
      <c r="AC57" s="4">
        <v>54.6</v>
      </c>
      <c r="AD57" s="4">
        <v>175.35066274242399</v>
      </c>
      <c r="AE57" s="4">
        <v>146</v>
      </c>
      <c r="AF57" s="4">
        <v>1.7134353964256399</v>
      </c>
      <c r="AG57" s="4">
        <v>22.2</v>
      </c>
      <c r="AH57" s="4">
        <v>144</v>
      </c>
      <c r="AI57" s="4">
        <v>29.2</v>
      </c>
      <c r="AJ57" s="4">
        <v>296</v>
      </c>
      <c r="AK57" s="4">
        <v>47.777958311821102</v>
      </c>
      <c r="AL57" s="4">
        <v>1.99</v>
      </c>
      <c r="AM57" s="4">
        <v>1.27</v>
      </c>
      <c r="AN57" s="4">
        <v>284</v>
      </c>
      <c r="AO57" s="4">
        <v>7.66</v>
      </c>
      <c r="AP57" s="4">
        <v>2.8320324389034401</v>
      </c>
      <c r="AQ57" s="4">
        <v>7.04</v>
      </c>
      <c r="AR57" s="4">
        <v>5.32</v>
      </c>
      <c r="AS57" s="4">
        <v>1.1499999999999999</v>
      </c>
      <c r="AT57" s="4">
        <f t="shared" si="14"/>
        <v>1.7435897435897436</v>
      </c>
      <c r="AU57" s="4">
        <f t="shared" si="15"/>
        <v>0.54291211969835063</v>
      </c>
    </row>
    <row r="58" spans="1:47">
      <c r="A58" t="s">
        <v>613</v>
      </c>
      <c r="B58" s="1" t="s">
        <v>836</v>
      </c>
      <c r="C58" t="s">
        <v>841</v>
      </c>
      <c r="D58" t="s">
        <v>618</v>
      </c>
      <c r="E58" t="s">
        <v>717</v>
      </c>
      <c r="F58" s="4">
        <v>4.0728199041353399</v>
      </c>
      <c r="G58" s="4">
        <v>33.6</v>
      </c>
      <c r="H58" s="4">
        <v>79.3</v>
      </c>
      <c r="I58" s="4">
        <v>10.199999999999999</v>
      </c>
      <c r="J58" s="4">
        <v>42.6</v>
      </c>
      <c r="K58" s="4">
        <v>8.8000000000000007</v>
      </c>
      <c r="L58" s="4">
        <v>2.7823122953105299</v>
      </c>
      <c r="M58" s="4">
        <v>8.4425788545400007</v>
      </c>
      <c r="N58" s="4">
        <v>1.23</v>
      </c>
      <c r="O58" s="4">
        <v>6.03</v>
      </c>
      <c r="P58" s="4">
        <v>0.99</v>
      </c>
      <c r="Q58" s="4">
        <v>2.68</v>
      </c>
      <c r="R58" s="4">
        <v>0.312</v>
      </c>
      <c r="S58" s="4">
        <v>1.77</v>
      </c>
      <c r="T58" s="4">
        <v>0.22800000000000001</v>
      </c>
      <c r="U58" s="6">
        <f t="shared" si="6"/>
        <v>2.3010281944267459</v>
      </c>
      <c r="V58" s="6">
        <f t="shared" si="16"/>
        <v>0.5420454545454545</v>
      </c>
      <c r="W58" s="6">
        <f t="shared" si="17"/>
        <v>12.89565901451763</v>
      </c>
      <c r="X58" s="6">
        <f t="shared" si="18"/>
        <v>15.296469020652902</v>
      </c>
      <c r="Y58" s="6">
        <f t="shared" si="13"/>
        <v>2.3843498273878021</v>
      </c>
      <c r="Z58" s="4">
        <v>321</v>
      </c>
      <c r="AA58" s="4">
        <v>368.09370865062903</v>
      </c>
      <c r="AB58" s="4">
        <v>161</v>
      </c>
      <c r="AC58" s="4">
        <v>56.9</v>
      </c>
      <c r="AD58" s="4">
        <v>221.17093642386101</v>
      </c>
      <c r="AE58" s="4">
        <v>147</v>
      </c>
      <c r="AF58" s="4">
        <v>1.19190068087126</v>
      </c>
      <c r="AG58" s="4">
        <v>25.6</v>
      </c>
      <c r="AH58" s="4">
        <v>123</v>
      </c>
      <c r="AI58" s="4">
        <v>27.2</v>
      </c>
      <c r="AJ58" s="4">
        <v>264</v>
      </c>
      <c r="AK58" s="4">
        <v>43.066418509114499</v>
      </c>
      <c r="AL58" s="4">
        <v>1.76</v>
      </c>
      <c r="AM58" s="4">
        <v>1.25</v>
      </c>
      <c r="AN58" s="4">
        <v>553</v>
      </c>
      <c r="AO58" s="4">
        <v>6.74</v>
      </c>
      <c r="AP58" s="4">
        <v>2.5511069690926398</v>
      </c>
      <c r="AQ58" s="4">
        <v>12.9</v>
      </c>
      <c r="AR58" s="4">
        <v>4.5999999999999996</v>
      </c>
      <c r="AS58" s="4">
        <v>0.95399999999999996</v>
      </c>
      <c r="AT58" s="4">
        <f t="shared" si="14"/>
        <v>2.8295254833040424</v>
      </c>
      <c r="AU58" s="4">
        <f t="shared" si="15"/>
        <v>0.7279437461505025</v>
      </c>
    </row>
    <row r="59" spans="1:47">
      <c r="A59" t="s">
        <v>659</v>
      </c>
      <c r="B59" t="s">
        <v>664</v>
      </c>
      <c r="C59" t="s">
        <v>661</v>
      </c>
      <c r="D59" t="s">
        <v>662</v>
      </c>
      <c r="E59" s="3" t="s">
        <v>718</v>
      </c>
      <c r="F59" s="4">
        <v>2.3709833057926502</v>
      </c>
      <c r="G59" s="4">
        <v>18</v>
      </c>
      <c r="H59" s="4">
        <v>42.3</v>
      </c>
      <c r="I59" s="4">
        <v>5.75</v>
      </c>
      <c r="J59" s="4">
        <v>24.3</v>
      </c>
      <c r="K59" s="4">
        <v>5.67</v>
      </c>
      <c r="L59" s="4">
        <v>1.79</v>
      </c>
      <c r="M59" s="4">
        <v>5.81</v>
      </c>
      <c r="N59" s="4">
        <v>0.88</v>
      </c>
      <c r="O59" s="4">
        <v>4.32</v>
      </c>
      <c r="P59" s="4">
        <v>0.7</v>
      </c>
      <c r="Q59" s="4">
        <v>1.78</v>
      </c>
      <c r="R59" s="4">
        <v>0.19</v>
      </c>
      <c r="S59" s="4">
        <v>1.35</v>
      </c>
      <c r="T59" s="4">
        <v>0.18</v>
      </c>
      <c r="U59" s="6">
        <f t="shared" si="6"/>
        <v>1.7562839302167779</v>
      </c>
      <c r="V59" s="6"/>
      <c r="W59" s="6">
        <f t="shared" si="17"/>
        <v>9.0576652601969059</v>
      </c>
      <c r="X59" s="6">
        <f t="shared" si="18"/>
        <v>10.37974683544304</v>
      </c>
      <c r="Y59" s="6">
        <f t="shared" si="13"/>
        <v>1.9824526153640079</v>
      </c>
      <c r="Z59" s="4">
        <v>360</v>
      </c>
      <c r="AA59" s="4">
        <v>1996</v>
      </c>
      <c r="AB59" s="4">
        <v>991</v>
      </c>
      <c r="AC59" s="4"/>
      <c r="AD59" s="4">
        <v>253</v>
      </c>
      <c r="AE59" s="4"/>
      <c r="AF59" s="4"/>
      <c r="AG59" s="4">
        <v>25.4</v>
      </c>
      <c r="AH59" s="4">
        <v>232</v>
      </c>
      <c r="AI59" s="4">
        <v>19.8</v>
      </c>
      <c r="AJ59" s="4">
        <v>179</v>
      </c>
      <c r="AK59" s="4">
        <v>13.4</v>
      </c>
      <c r="AL59" s="4"/>
      <c r="AM59" s="4"/>
      <c r="AN59" s="4">
        <v>197</v>
      </c>
      <c r="AO59" s="4">
        <v>3.99</v>
      </c>
      <c r="AP59" s="4"/>
      <c r="AQ59" s="4"/>
      <c r="AR59" s="4">
        <v>2.61</v>
      </c>
      <c r="AS59" s="4">
        <v>0.66</v>
      </c>
      <c r="AT59" s="4"/>
      <c r="AU59" s="4">
        <f t="shared" si="15"/>
        <v>3.9169960474308301</v>
      </c>
    </row>
    <row r="60" spans="1:47">
      <c r="A60" t="s">
        <v>613</v>
      </c>
      <c r="B60" t="s">
        <v>719</v>
      </c>
      <c r="C60" t="s">
        <v>686</v>
      </c>
      <c r="D60" t="s">
        <v>618</v>
      </c>
      <c r="E60" t="s">
        <v>720</v>
      </c>
      <c r="F60" s="4">
        <v>1.58432172582553</v>
      </c>
      <c r="G60" s="4">
        <v>10.8</v>
      </c>
      <c r="H60" s="4">
        <v>28.1</v>
      </c>
      <c r="I60" s="4">
        <v>3.89</v>
      </c>
      <c r="J60" s="4">
        <v>17</v>
      </c>
      <c r="K60" s="4">
        <v>3.92</v>
      </c>
      <c r="L60" s="4">
        <v>2.0553084581686001</v>
      </c>
      <c r="M60" s="4">
        <v>3.4856734511173801</v>
      </c>
      <c r="N60" s="4">
        <v>0.56299999999999994</v>
      </c>
      <c r="O60" s="4">
        <v>2.78</v>
      </c>
      <c r="P60" s="4">
        <v>0.503</v>
      </c>
      <c r="Q60" s="4">
        <v>1.3</v>
      </c>
      <c r="R60" s="4">
        <v>0.14799999999999999</v>
      </c>
      <c r="S60" s="4">
        <v>0.94399999999999995</v>
      </c>
      <c r="T60" s="4">
        <v>0.13</v>
      </c>
      <c r="U60" s="6">
        <f t="shared" si="6"/>
        <v>1.6783069129507733</v>
      </c>
      <c r="V60" s="6">
        <f>AS60/AL60</f>
        <v>0.64914425427872868</v>
      </c>
      <c r="W60" s="6">
        <f t="shared" si="17"/>
        <v>7.7719373524994655</v>
      </c>
      <c r="X60" s="6">
        <f t="shared" si="18"/>
        <v>8.6231742940603713</v>
      </c>
      <c r="Y60" s="6">
        <f t="shared" si="13"/>
        <v>1.7204856626194784</v>
      </c>
      <c r="Z60" s="4">
        <v>184</v>
      </c>
      <c r="AA60" s="4">
        <v>1518.9409061788001</v>
      </c>
      <c r="AB60" s="4">
        <v>766</v>
      </c>
      <c r="AC60" s="4">
        <v>86.2</v>
      </c>
      <c r="AD60" s="4">
        <v>481.11287365509202</v>
      </c>
      <c r="AE60" s="4">
        <v>269</v>
      </c>
      <c r="AF60" s="4">
        <v>12.6318959882474</v>
      </c>
      <c r="AG60" s="4">
        <v>1.26</v>
      </c>
      <c r="AH60" s="4">
        <v>18</v>
      </c>
      <c r="AI60" s="4">
        <v>13.1</v>
      </c>
      <c r="AJ60" s="4">
        <v>102</v>
      </c>
      <c r="AK60" s="4">
        <v>14.134619408119599</v>
      </c>
      <c r="AL60" s="4">
        <v>0.81799999999999995</v>
      </c>
      <c r="AM60" s="4">
        <v>0.96899999999999997</v>
      </c>
      <c r="AN60" s="4">
        <v>12</v>
      </c>
      <c r="AO60" s="4">
        <v>2.69</v>
      </c>
      <c r="AP60" s="4">
        <v>0.82759124890207802</v>
      </c>
      <c r="AQ60" s="4">
        <v>6.07</v>
      </c>
      <c r="AR60" s="4">
        <v>1.87</v>
      </c>
      <c r="AS60" s="4">
        <v>0.53100000000000003</v>
      </c>
      <c r="AT60" s="4">
        <f>AB60/AC60</f>
        <v>8.8863109048723903</v>
      </c>
      <c r="AU60" s="4">
        <f t="shared" si="15"/>
        <v>1.5921419732142577</v>
      </c>
    </row>
    <row r="61" spans="1:47">
      <c r="A61" t="s">
        <v>613</v>
      </c>
      <c r="B61" t="s">
        <v>719</v>
      </c>
      <c r="C61" t="s">
        <v>686</v>
      </c>
      <c r="D61" t="s">
        <v>621</v>
      </c>
      <c r="E61" t="s">
        <v>842</v>
      </c>
      <c r="G61" s="4">
        <v>22.8</v>
      </c>
      <c r="H61" s="4">
        <v>52.4</v>
      </c>
      <c r="I61" s="4">
        <v>6.88</v>
      </c>
      <c r="J61" s="4">
        <v>30</v>
      </c>
      <c r="K61" s="4">
        <v>6.05</v>
      </c>
      <c r="L61" s="4">
        <v>2.1742200291510301</v>
      </c>
      <c r="M61" s="4">
        <v>5.8695969872933098</v>
      </c>
      <c r="N61" s="4">
        <v>0.98</v>
      </c>
      <c r="O61" s="4">
        <v>4.82</v>
      </c>
      <c r="P61" s="4">
        <v>0.85399999999999998</v>
      </c>
      <c r="Q61" s="4">
        <v>2.33</v>
      </c>
      <c r="R61" s="4">
        <v>0.29499999999999998</v>
      </c>
      <c r="S61" s="4">
        <v>1.72</v>
      </c>
      <c r="T61" s="4">
        <v>0.23200000000000001</v>
      </c>
      <c r="U61" s="6">
        <f t="shared" si="6"/>
        <v>0</v>
      </c>
      <c r="V61" s="6">
        <f>AS61/AL61</f>
        <v>2.8060200668896322</v>
      </c>
      <c r="W61" s="6">
        <f t="shared" si="17"/>
        <v>9.0050044156608777</v>
      </c>
      <c r="X61" s="6">
        <f t="shared" si="18"/>
        <v>10.200785683107812</v>
      </c>
      <c r="Y61" s="6">
        <f t="shared" si="13"/>
        <v>2.3533842452139346</v>
      </c>
      <c r="Z61" s="4">
        <v>265</v>
      </c>
      <c r="AA61" s="4">
        <v>706.25208557364704</v>
      </c>
      <c r="AB61" s="4">
        <v>418</v>
      </c>
      <c r="AC61" s="4">
        <v>68.900000000000006</v>
      </c>
      <c r="AD61" s="4">
        <v>232.62600484422001</v>
      </c>
      <c r="AE61" s="4">
        <v>105</v>
      </c>
      <c r="AF61" s="4">
        <v>0.79668492519936496</v>
      </c>
      <c r="AG61" s="4">
        <v>8.33</v>
      </c>
      <c r="AH61" s="4">
        <v>51.8</v>
      </c>
      <c r="AI61" s="4">
        <v>22.3</v>
      </c>
      <c r="AJ61" s="4">
        <v>186</v>
      </c>
      <c r="AK61" s="4">
        <v>25.9870867243033</v>
      </c>
      <c r="AL61" s="4">
        <v>0.29899999999999999</v>
      </c>
      <c r="AM61" s="4">
        <v>0.73299999999999998</v>
      </c>
      <c r="AN61" s="4">
        <v>95.7</v>
      </c>
      <c r="AO61" s="4">
        <v>4.8</v>
      </c>
      <c r="AP61" s="4">
        <v>1.6134233063457899</v>
      </c>
      <c r="AQ61" s="4">
        <v>3.94</v>
      </c>
      <c r="AR61" s="4">
        <v>3.42</v>
      </c>
      <c r="AS61" s="4">
        <v>0.83899999999999997</v>
      </c>
      <c r="AT61" s="4">
        <f>AB61/AC61</f>
        <v>6.066763425253991</v>
      </c>
      <c r="AU61" s="4">
        <f t="shared" si="15"/>
        <v>1.7968756342607408</v>
      </c>
    </row>
    <row r="62" spans="1:47">
      <c r="A62" t="s">
        <v>613</v>
      </c>
      <c r="B62" t="s">
        <v>719</v>
      </c>
      <c r="C62" t="s">
        <v>686</v>
      </c>
      <c r="D62" t="s">
        <v>621</v>
      </c>
      <c r="E62" t="s">
        <v>843</v>
      </c>
      <c r="G62" s="4">
        <v>21.4</v>
      </c>
      <c r="H62" s="4">
        <v>48.8</v>
      </c>
      <c r="I62" s="4">
        <v>6.25</v>
      </c>
      <c r="J62" s="4">
        <v>27.1</v>
      </c>
      <c r="K62" s="4">
        <v>5.68</v>
      </c>
      <c r="L62" s="4">
        <v>1.7391544881760801</v>
      </c>
      <c r="M62" s="4">
        <v>5.3623015618224201</v>
      </c>
      <c r="N62" s="4">
        <v>0.83799999999999997</v>
      </c>
      <c r="O62" s="4">
        <v>4.09</v>
      </c>
      <c r="P62" s="4">
        <v>0.751</v>
      </c>
      <c r="Q62" s="4">
        <v>1.84</v>
      </c>
      <c r="R62" s="4">
        <v>0.23200000000000001</v>
      </c>
      <c r="S62" s="4">
        <v>1.43</v>
      </c>
      <c r="T62" s="4">
        <v>0.19800000000000001</v>
      </c>
      <c r="U62" s="6">
        <f t="shared" si="6"/>
        <v>0</v>
      </c>
      <c r="V62" s="6">
        <f>AS62/AL62</f>
        <v>0.89227421109902061</v>
      </c>
      <c r="W62" s="6">
        <f t="shared" si="17"/>
        <v>10.166120799032191</v>
      </c>
      <c r="X62" s="6">
        <f t="shared" si="18"/>
        <v>11.218514256488939</v>
      </c>
      <c r="Y62" s="6">
        <f t="shared" si="13"/>
        <v>2.3527663873536575</v>
      </c>
      <c r="Z62" s="4">
        <v>229</v>
      </c>
      <c r="AA62" s="4">
        <v>1068.80221427472</v>
      </c>
      <c r="AB62" s="4">
        <v>763</v>
      </c>
      <c r="AC62" s="4">
        <v>85.4</v>
      </c>
      <c r="AD62" s="4">
        <v>146.27241213689601</v>
      </c>
      <c r="AE62" s="4">
        <v>614</v>
      </c>
      <c r="AF62" s="4">
        <v>2.3512836096935699</v>
      </c>
      <c r="AG62" s="4">
        <v>10.1</v>
      </c>
      <c r="AH62" s="4">
        <v>73.900000000000006</v>
      </c>
      <c r="AI62" s="4">
        <v>19.3</v>
      </c>
      <c r="AJ62" s="4">
        <v>161</v>
      </c>
      <c r="AK62" s="4">
        <v>23.115992157029002</v>
      </c>
      <c r="AL62" s="4">
        <v>0.91900000000000004</v>
      </c>
      <c r="AM62" s="4">
        <v>0.66300000000000003</v>
      </c>
      <c r="AN62" s="4">
        <v>93.3</v>
      </c>
      <c r="AO62" s="4">
        <v>4.03</v>
      </c>
      <c r="AP62" s="4">
        <v>1.37046073786078</v>
      </c>
      <c r="AQ62" s="4">
        <v>8.35</v>
      </c>
      <c r="AR62" s="4">
        <v>3.08</v>
      </c>
      <c r="AS62" s="4">
        <v>0.82</v>
      </c>
      <c r="AT62" s="4">
        <f>AB62/AC62</f>
        <v>8.9344262295081958</v>
      </c>
      <c r="AU62" s="4">
        <f t="shared" si="15"/>
        <v>5.2162946440365667</v>
      </c>
    </row>
    <row r="64" spans="1:47">
      <c r="A64" s="2" t="s">
        <v>721</v>
      </c>
    </row>
  </sheetData>
  <autoFilter ref="A2:IF77" xr:uid="{00000000-0009-0000-0000-000000000000}">
    <sortState xmlns:xlrd2="http://schemas.microsoft.com/office/spreadsheetml/2017/richdata2" ref="A3:BE77">
      <sortCondition ref="E2:E77"/>
    </sortState>
  </autoFilter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D424-4A92-4151-AE6C-A834D901E299}">
  <dimension ref="A1:AR17"/>
  <sheetViews>
    <sheetView zoomScale="70" zoomScaleNormal="70" workbookViewId="0">
      <pane ySplit="792" topLeftCell="A4" activePane="bottomLeft"/>
      <selection pane="bottomLeft" activeCell="Q9" sqref="Q9"/>
    </sheetView>
  </sheetViews>
  <sheetFormatPr defaultColWidth="8.88671875" defaultRowHeight="14.4"/>
  <cols>
    <col min="1" max="1" width="16.5546875" style="2" customWidth="1"/>
    <col min="2" max="2" width="14.44140625" style="2" customWidth="1"/>
    <col min="3" max="16" width="9" style="2" bestFit="1" customWidth="1"/>
    <col min="17" max="29" width="9.109375" style="2" customWidth="1"/>
    <col min="30" max="42" width="9" style="2" bestFit="1" customWidth="1"/>
    <col min="43" max="43" width="9.33203125" style="2" bestFit="1" customWidth="1"/>
    <col min="44" max="44" width="9" style="2" bestFit="1" customWidth="1"/>
    <col min="45" max="16384" width="8.88671875" style="2"/>
  </cols>
  <sheetData>
    <row r="1" spans="1:44" s="13" customFormat="1">
      <c r="A1" s="7" t="s">
        <v>561</v>
      </c>
    </row>
    <row r="2" spans="1:44" s="10" customFormat="1">
      <c r="A2" s="10" t="s">
        <v>562</v>
      </c>
      <c r="B2" s="10" t="s">
        <v>563</v>
      </c>
      <c r="C2" s="10" t="s">
        <v>564</v>
      </c>
      <c r="D2" s="10" t="s">
        <v>565</v>
      </c>
      <c r="E2" s="10" t="s">
        <v>566</v>
      </c>
      <c r="F2" s="10" t="s">
        <v>567</v>
      </c>
      <c r="G2" s="10" t="s">
        <v>568</v>
      </c>
      <c r="H2" s="10" t="s">
        <v>569</v>
      </c>
      <c r="I2" s="10" t="s">
        <v>570</v>
      </c>
      <c r="J2" s="10" t="s">
        <v>571</v>
      </c>
      <c r="K2" s="10" t="s">
        <v>572</v>
      </c>
      <c r="L2" s="10" t="s">
        <v>573</v>
      </c>
      <c r="M2" s="10" t="s">
        <v>574</v>
      </c>
      <c r="N2" s="10" t="s">
        <v>575</v>
      </c>
      <c r="O2" s="10" t="s">
        <v>576</v>
      </c>
      <c r="P2" s="10" t="s">
        <v>577</v>
      </c>
      <c r="Q2" s="18" t="s">
        <v>578</v>
      </c>
      <c r="R2" s="18" t="s">
        <v>579</v>
      </c>
      <c r="S2" s="18" t="s">
        <v>580</v>
      </c>
      <c r="T2" s="18" t="s">
        <v>581</v>
      </c>
      <c r="U2" s="18" t="s">
        <v>582</v>
      </c>
      <c r="V2" s="18" t="s">
        <v>583</v>
      </c>
      <c r="W2" s="18" t="s">
        <v>584</v>
      </c>
      <c r="X2" s="18" t="s">
        <v>585</v>
      </c>
      <c r="Y2" s="18" t="s">
        <v>586</v>
      </c>
      <c r="Z2" s="18" t="s">
        <v>587</v>
      </c>
      <c r="AA2" s="18" t="s">
        <v>588</v>
      </c>
      <c r="AB2" s="19" t="s">
        <v>589</v>
      </c>
      <c r="AC2" s="18" t="s">
        <v>590</v>
      </c>
      <c r="AD2" s="18" t="s">
        <v>591</v>
      </c>
      <c r="AE2" s="18" t="s">
        <v>592</v>
      </c>
      <c r="AF2" s="18" t="s">
        <v>593</v>
      </c>
      <c r="AG2" s="18" t="s">
        <v>594</v>
      </c>
      <c r="AH2" s="18" t="s">
        <v>595</v>
      </c>
      <c r="AI2" s="18" t="s">
        <v>596</v>
      </c>
      <c r="AJ2" s="18" t="s">
        <v>597</v>
      </c>
      <c r="AK2" s="18" t="s">
        <v>598</v>
      </c>
      <c r="AL2" s="18" t="s">
        <v>599</v>
      </c>
      <c r="AM2" s="18" t="s">
        <v>600</v>
      </c>
      <c r="AN2" s="18" t="s">
        <v>601</v>
      </c>
      <c r="AO2" s="18" t="s">
        <v>602</v>
      </c>
      <c r="AP2" s="18" t="s">
        <v>603</v>
      </c>
      <c r="AQ2" s="18" t="s">
        <v>604</v>
      </c>
      <c r="AR2" s="18" t="s">
        <v>605</v>
      </c>
    </row>
    <row r="3" spans="1:44">
      <c r="A3" s="2">
        <v>1</v>
      </c>
      <c r="B3" s="1" t="s">
        <v>606</v>
      </c>
      <c r="C3" s="6">
        <v>77.87</v>
      </c>
      <c r="D3" s="6">
        <v>94.27</v>
      </c>
      <c r="E3" s="6">
        <v>18.690000000000001</v>
      </c>
      <c r="F3" s="6">
        <v>96.48</v>
      </c>
      <c r="G3" s="6">
        <v>22.07</v>
      </c>
      <c r="H3" s="6">
        <v>5.3460000000000001</v>
      </c>
      <c r="I3" s="6">
        <v>23.68</v>
      </c>
      <c r="J3" s="6">
        <v>3.1909999999999998</v>
      </c>
      <c r="K3" s="6">
        <v>18.34</v>
      </c>
      <c r="L3" s="6">
        <v>3.1989999999999998</v>
      </c>
      <c r="M3" s="6">
        <v>7.4089999999999998</v>
      </c>
      <c r="N3" s="6">
        <v>0.92400000000000004</v>
      </c>
      <c r="O3" s="6">
        <v>5.008</v>
      </c>
      <c r="P3" s="6">
        <v>0.78700000000000003</v>
      </c>
      <c r="Q3" s="6">
        <v>18.559999999999999</v>
      </c>
      <c r="R3" s="6">
        <v>20.07</v>
      </c>
      <c r="S3" s="6">
        <v>186</v>
      </c>
      <c r="T3" s="6">
        <v>38.32</v>
      </c>
      <c r="U3" s="6">
        <v>283.60000000000002</v>
      </c>
      <c r="V3" s="6">
        <v>334.2</v>
      </c>
      <c r="W3" s="6">
        <v>32.880000000000003</v>
      </c>
      <c r="X3" s="6">
        <v>509.8</v>
      </c>
      <c r="Y3" s="6">
        <v>3737</v>
      </c>
      <c r="Z3" s="6">
        <v>75.37</v>
      </c>
      <c r="AA3" s="6">
        <v>9.359</v>
      </c>
      <c r="AB3" s="6">
        <v>16.63</v>
      </c>
      <c r="AC3" s="6">
        <v>47.32</v>
      </c>
      <c r="AD3" s="6">
        <v>0.38700000000000001</v>
      </c>
      <c r="AE3" s="6">
        <v>3.5870000000000002</v>
      </c>
      <c r="AF3" s="6">
        <v>24.7</v>
      </c>
      <c r="AG3" s="6">
        <v>0.41499999999999998</v>
      </c>
      <c r="AH3" s="6">
        <v>16.16</v>
      </c>
      <c r="AI3" s="6">
        <v>5.399</v>
      </c>
      <c r="AJ3" s="6">
        <v>0.85299999999999998</v>
      </c>
      <c r="AK3" s="6">
        <v>2.605</v>
      </c>
      <c r="AL3" s="6">
        <v>1.075</v>
      </c>
      <c r="AM3" s="6">
        <v>0.18099999999999999</v>
      </c>
      <c r="AN3" s="6">
        <v>1.4999999999999999E-2</v>
      </c>
      <c r="AO3" s="6">
        <v>2.7E-2</v>
      </c>
      <c r="AP3" s="6">
        <v>1.5660000000000001</v>
      </c>
      <c r="AQ3" s="20">
        <v>16920</v>
      </c>
      <c r="AR3" s="21">
        <v>2E-3</v>
      </c>
    </row>
    <row r="4" spans="1:44">
      <c r="A4" s="2">
        <v>2</v>
      </c>
      <c r="B4" s="1" t="s">
        <v>607</v>
      </c>
      <c r="C4" s="6">
        <v>19.95</v>
      </c>
      <c r="D4" s="6">
        <v>29</v>
      </c>
      <c r="E4" s="6">
        <v>6.0339999999999998</v>
      </c>
      <c r="F4" s="6">
        <v>31.41</v>
      </c>
      <c r="G4" s="6">
        <v>8.9410000000000007</v>
      </c>
      <c r="H4" s="6">
        <v>2.2890000000000001</v>
      </c>
      <c r="I4" s="6">
        <v>9.81</v>
      </c>
      <c r="J4" s="6">
        <v>1.4930000000000001</v>
      </c>
      <c r="K4" s="6">
        <v>8.6950000000000003</v>
      </c>
      <c r="L4" s="6">
        <v>1.752</v>
      </c>
      <c r="M4" s="6">
        <v>3.9769999999999999</v>
      </c>
      <c r="N4" s="6">
        <v>0.57099999999999995</v>
      </c>
      <c r="O4" s="6">
        <v>3.5379999999999998</v>
      </c>
      <c r="P4" s="6">
        <v>0.44600000000000001</v>
      </c>
      <c r="Q4" s="6">
        <v>8.82</v>
      </c>
      <c r="R4" s="6">
        <v>9.6929999999999996</v>
      </c>
      <c r="S4" s="6">
        <v>118.2</v>
      </c>
      <c r="T4" s="6">
        <v>3.4369999999999998</v>
      </c>
      <c r="U4" s="6">
        <v>194.5</v>
      </c>
      <c r="V4" s="6">
        <v>47.42</v>
      </c>
      <c r="W4" s="6">
        <v>46.62</v>
      </c>
      <c r="X4" s="6">
        <v>529</v>
      </c>
      <c r="Y4" s="6">
        <v>4675</v>
      </c>
      <c r="Z4" s="6">
        <v>39.74</v>
      </c>
      <c r="AA4" s="6">
        <v>5.0199999999999996</v>
      </c>
      <c r="AB4" s="6">
        <v>41.21</v>
      </c>
      <c r="AC4" s="6">
        <v>19.7</v>
      </c>
      <c r="AD4" s="6">
        <v>0.70799999999999996</v>
      </c>
      <c r="AE4" s="6">
        <v>15.45</v>
      </c>
      <c r="AF4" s="6">
        <v>36.32</v>
      </c>
      <c r="AG4" s="6">
        <v>0.42099999999999999</v>
      </c>
      <c r="AH4" s="6">
        <v>14.94</v>
      </c>
      <c r="AI4" s="6">
        <v>4.0590000000000002</v>
      </c>
      <c r="AJ4" s="6">
        <v>3.52</v>
      </c>
      <c r="AK4" s="6">
        <v>2.399</v>
      </c>
      <c r="AL4" s="6">
        <v>1.3149999999999999</v>
      </c>
      <c r="AM4" s="6">
        <v>0.13300000000000001</v>
      </c>
      <c r="AN4" s="6">
        <v>8.7999999999999995E-2</v>
      </c>
      <c r="AO4" s="6">
        <v>3.6999999999999998E-2</v>
      </c>
      <c r="AP4" s="6">
        <v>1.2230000000000001</v>
      </c>
      <c r="AQ4" s="20">
        <v>39140</v>
      </c>
      <c r="AR4" s="21">
        <v>1E-3</v>
      </c>
    </row>
    <row r="5" spans="1:44">
      <c r="A5" s="2">
        <v>3</v>
      </c>
      <c r="B5" s="1" t="s">
        <v>608</v>
      </c>
      <c r="C5" s="6">
        <v>20.99</v>
      </c>
      <c r="D5" s="6">
        <v>32.74</v>
      </c>
      <c r="E5" s="6">
        <v>7.2279999999999998</v>
      </c>
      <c r="F5" s="6">
        <v>40.22</v>
      </c>
      <c r="G5" s="6">
        <v>11.14</v>
      </c>
      <c r="H5" s="6">
        <v>2.3290000000000002</v>
      </c>
      <c r="I5" s="6">
        <v>12.77</v>
      </c>
      <c r="J5" s="6">
        <v>1.8420000000000001</v>
      </c>
      <c r="K5" s="6">
        <v>10.72</v>
      </c>
      <c r="L5" s="6">
        <v>1.9730000000000001</v>
      </c>
      <c r="M5" s="6">
        <v>4.6440000000000001</v>
      </c>
      <c r="N5" s="6">
        <v>0.56999999999999995</v>
      </c>
      <c r="O5" s="6">
        <v>3.3919999999999999</v>
      </c>
      <c r="P5" s="6">
        <v>0.40400000000000003</v>
      </c>
      <c r="Q5" s="6">
        <v>9.266</v>
      </c>
      <c r="R5" s="6">
        <v>10.68</v>
      </c>
      <c r="S5" s="6">
        <v>111.2</v>
      </c>
      <c r="T5" s="6">
        <v>2.9209999999999998</v>
      </c>
      <c r="U5" s="6">
        <v>63.02</v>
      </c>
      <c r="V5" s="6">
        <v>53.76</v>
      </c>
      <c r="W5" s="6">
        <v>26.16</v>
      </c>
      <c r="X5" s="6">
        <v>310.7</v>
      </c>
      <c r="Y5" s="6">
        <v>3704</v>
      </c>
      <c r="Z5" s="6">
        <v>44.81</v>
      </c>
      <c r="AA5" s="6">
        <v>3.161</v>
      </c>
      <c r="AB5" s="6">
        <v>19.18</v>
      </c>
      <c r="AC5" s="6">
        <v>17.010000000000002</v>
      </c>
      <c r="AD5" s="6">
        <v>0.309</v>
      </c>
      <c r="AE5" s="6">
        <v>5.0309999999999997</v>
      </c>
      <c r="AF5" s="6">
        <v>31.09</v>
      </c>
      <c r="AG5" s="6">
        <v>0.30299999999999999</v>
      </c>
      <c r="AH5" s="6">
        <v>10.37</v>
      </c>
      <c r="AI5" s="6">
        <v>3.141</v>
      </c>
      <c r="AJ5" s="6">
        <v>1.1399999999999999</v>
      </c>
      <c r="AK5" s="6">
        <v>2.4350000000000001</v>
      </c>
      <c r="AL5" s="6">
        <v>0.75600000000000001</v>
      </c>
      <c r="AM5" s="6">
        <v>0.129</v>
      </c>
      <c r="AN5" s="6">
        <v>9.9000000000000005E-2</v>
      </c>
      <c r="AO5" s="6">
        <v>1.2E-2</v>
      </c>
      <c r="AP5" s="6">
        <v>0.73899999999999999</v>
      </c>
      <c r="AQ5" s="20">
        <v>17860</v>
      </c>
      <c r="AR5" s="21">
        <v>0</v>
      </c>
    </row>
    <row r="6" spans="1:44">
      <c r="A6" s="2">
        <v>4</v>
      </c>
      <c r="B6" s="1" t="s">
        <v>608</v>
      </c>
      <c r="C6" s="6">
        <v>31.68</v>
      </c>
      <c r="D6" s="6">
        <v>44.84</v>
      </c>
      <c r="E6" s="6">
        <v>8.9209999999999994</v>
      </c>
      <c r="F6" s="6">
        <v>48.23</v>
      </c>
      <c r="G6" s="6">
        <v>12.03</v>
      </c>
      <c r="H6" s="6">
        <v>2.427</v>
      </c>
      <c r="I6" s="6">
        <v>13.08</v>
      </c>
      <c r="J6" s="6">
        <v>2.0070000000000001</v>
      </c>
      <c r="K6" s="6">
        <v>11.22</v>
      </c>
      <c r="L6" s="6">
        <v>2.2290000000000001</v>
      </c>
      <c r="M6" s="6">
        <v>5.3550000000000004</v>
      </c>
      <c r="N6" s="6">
        <v>0.69599999999999995</v>
      </c>
      <c r="O6" s="6">
        <v>3.7730000000000001</v>
      </c>
      <c r="P6" s="6">
        <v>0.51800000000000002</v>
      </c>
      <c r="Q6" s="6">
        <v>6.7270000000000003</v>
      </c>
      <c r="R6" s="6">
        <v>7.218</v>
      </c>
      <c r="S6" s="6">
        <v>81.040000000000006</v>
      </c>
      <c r="T6" s="6">
        <v>2.6440000000000001</v>
      </c>
      <c r="U6" s="6">
        <v>85.05</v>
      </c>
      <c r="V6" s="6">
        <v>88.95</v>
      </c>
      <c r="W6" s="6">
        <v>40.93</v>
      </c>
      <c r="X6" s="6">
        <v>413.8</v>
      </c>
      <c r="Y6" s="6">
        <v>4058</v>
      </c>
      <c r="Z6" s="6">
        <v>51.74</v>
      </c>
      <c r="AA6" s="6">
        <v>6.2830000000000004</v>
      </c>
      <c r="AB6" s="6">
        <v>14.23</v>
      </c>
      <c r="AC6" s="6">
        <v>13.46</v>
      </c>
      <c r="AD6" s="6">
        <v>0.58799999999999997</v>
      </c>
      <c r="AE6" s="6">
        <v>4.641</v>
      </c>
      <c r="AF6" s="6">
        <v>15.72</v>
      </c>
      <c r="AG6" s="6">
        <v>0.39300000000000002</v>
      </c>
      <c r="AH6" s="6">
        <v>11.7</v>
      </c>
      <c r="AI6" s="6">
        <v>4.5839999999999996</v>
      </c>
      <c r="AJ6" s="6">
        <v>0.92</v>
      </c>
      <c r="AK6" s="6">
        <v>2.919</v>
      </c>
      <c r="AL6" s="6">
        <v>0.74</v>
      </c>
      <c r="AM6" s="6">
        <v>0.14899999999999999</v>
      </c>
      <c r="AN6" s="6">
        <v>0.03</v>
      </c>
      <c r="AO6" s="6">
        <v>1.6E-2</v>
      </c>
      <c r="AP6" s="6">
        <v>1.05</v>
      </c>
      <c r="AQ6" s="20">
        <v>13860</v>
      </c>
      <c r="AR6" s="21">
        <v>1E-3</v>
      </c>
    </row>
    <row r="7" spans="1:44">
      <c r="A7" s="2">
        <v>5</v>
      </c>
      <c r="B7" s="1" t="s">
        <v>608</v>
      </c>
      <c r="C7" s="6">
        <v>13.43</v>
      </c>
      <c r="D7" s="6">
        <v>20.63</v>
      </c>
      <c r="E7" s="6">
        <v>4.5259999999999998</v>
      </c>
      <c r="F7" s="6">
        <v>27.05</v>
      </c>
      <c r="G7" s="6">
        <v>7.7060000000000004</v>
      </c>
      <c r="H7" s="6">
        <v>1.79</v>
      </c>
      <c r="I7" s="6">
        <v>8.98</v>
      </c>
      <c r="J7" s="6">
        <v>1.375</v>
      </c>
      <c r="K7" s="6">
        <v>8.0869999999999997</v>
      </c>
      <c r="L7" s="6">
        <v>1.538</v>
      </c>
      <c r="M7" s="6">
        <v>3.8130000000000002</v>
      </c>
      <c r="N7" s="6">
        <v>0.443</v>
      </c>
      <c r="O7" s="6">
        <v>2.2650000000000001</v>
      </c>
      <c r="P7" s="6">
        <v>0.372</v>
      </c>
      <c r="Q7" s="6">
        <v>12.48</v>
      </c>
      <c r="R7" s="6">
        <v>13.15</v>
      </c>
      <c r="S7" s="6">
        <v>105.8</v>
      </c>
      <c r="T7" s="6">
        <v>2.903</v>
      </c>
      <c r="U7" s="6">
        <v>67.25</v>
      </c>
      <c r="V7" s="6">
        <v>44</v>
      </c>
      <c r="W7" s="6">
        <v>19.13</v>
      </c>
      <c r="X7" s="6">
        <v>273.8</v>
      </c>
      <c r="Y7" s="6">
        <v>2431</v>
      </c>
      <c r="Z7" s="6">
        <v>33.630000000000003</v>
      </c>
      <c r="AA7" s="6">
        <v>2.5750000000000002</v>
      </c>
      <c r="AB7" s="6">
        <v>171.1</v>
      </c>
      <c r="AC7" s="6">
        <v>19.239999999999998</v>
      </c>
      <c r="AD7" s="6">
        <v>0.217</v>
      </c>
      <c r="AE7" s="6">
        <v>4.99</v>
      </c>
      <c r="AF7" s="6">
        <v>31.09</v>
      </c>
      <c r="AG7" s="6">
        <v>0.34300000000000003</v>
      </c>
      <c r="AH7" s="6">
        <v>9.3919999999999995</v>
      </c>
      <c r="AI7" s="6">
        <v>2.3570000000000002</v>
      </c>
      <c r="AJ7" s="6">
        <v>1.3320000000000001</v>
      </c>
      <c r="AK7" s="6">
        <v>2.4790000000000001</v>
      </c>
      <c r="AL7" s="6">
        <v>0.68600000000000005</v>
      </c>
      <c r="AM7" s="6">
        <v>0.21</v>
      </c>
      <c r="AN7" s="6">
        <v>0.03</v>
      </c>
      <c r="AO7" s="6">
        <v>1.0999999999999999E-2</v>
      </c>
      <c r="AP7" s="6">
        <v>0.64700000000000002</v>
      </c>
      <c r="AQ7" s="20">
        <v>18720</v>
      </c>
      <c r="AR7" s="21">
        <v>1E-3</v>
      </c>
    </row>
    <row r="8" spans="1:44">
      <c r="A8" s="2">
        <v>6</v>
      </c>
      <c r="B8" s="1" t="s">
        <v>607</v>
      </c>
      <c r="C8" s="6">
        <v>42.96</v>
      </c>
      <c r="D8" s="6">
        <v>61.35</v>
      </c>
      <c r="E8" s="6">
        <v>11.91</v>
      </c>
      <c r="F8" s="6">
        <v>64.7</v>
      </c>
      <c r="G8" s="6">
        <v>16.29</v>
      </c>
      <c r="H8" s="6">
        <v>3.536</v>
      </c>
      <c r="I8" s="6">
        <v>17.38</v>
      </c>
      <c r="J8" s="6">
        <v>2.41</v>
      </c>
      <c r="K8" s="6">
        <v>13.68</v>
      </c>
      <c r="L8" s="6">
        <v>2.6989999999999998</v>
      </c>
      <c r="M8" s="6">
        <v>7.18</v>
      </c>
      <c r="N8" s="6">
        <v>0.97199999999999998</v>
      </c>
      <c r="O8" s="6">
        <v>5.3869999999999996</v>
      </c>
      <c r="P8" s="6">
        <v>0.79100000000000004</v>
      </c>
      <c r="Q8" s="6">
        <v>5.4249999999999998</v>
      </c>
      <c r="R8" s="6">
        <v>7.0780000000000003</v>
      </c>
      <c r="S8" s="6">
        <v>110.5</v>
      </c>
      <c r="T8" s="6">
        <v>10.199999999999999</v>
      </c>
      <c r="U8" s="6">
        <v>1200</v>
      </c>
      <c r="V8" s="6">
        <v>129.80000000000001</v>
      </c>
      <c r="W8" s="6">
        <v>55.1</v>
      </c>
      <c r="X8" s="6">
        <v>801.4</v>
      </c>
      <c r="Y8" s="6">
        <v>5537</v>
      </c>
      <c r="Z8" s="6">
        <v>64.47</v>
      </c>
      <c r="AA8" s="6">
        <v>12.38</v>
      </c>
      <c r="AB8" s="6">
        <v>17.39</v>
      </c>
      <c r="AC8" s="6">
        <v>17.64</v>
      </c>
      <c r="AD8" s="6">
        <v>0.68100000000000005</v>
      </c>
      <c r="AE8" s="6">
        <v>5.0060000000000002</v>
      </c>
      <c r="AF8" s="6">
        <v>24.95</v>
      </c>
      <c r="AG8" s="6">
        <v>0.44700000000000001</v>
      </c>
      <c r="AH8" s="6">
        <v>22.1</v>
      </c>
      <c r="AI8" s="6">
        <v>7.5709999999999997</v>
      </c>
      <c r="AJ8" s="6">
        <v>0.85599999999999998</v>
      </c>
      <c r="AK8" s="6">
        <v>3.319</v>
      </c>
      <c r="AL8" s="6">
        <v>1.355</v>
      </c>
      <c r="AM8" s="6">
        <v>0.17100000000000001</v>
      </c>
      <c r="AN8" s="6">
        <v>1.7999999999999999E-2</v>
      </c>
      <c r="AO8" s="6">
        <v>1.7000000000000001E-2</v>
      </c>
      <c r="AP8" s="6">
        <v>1.349</v>
      </c>
      <c r="AQ8" s="20">
        <v>16730</v>
      </c>
      <c r="AR8" s="21">
        <v>3.0000000000000001E-3</v>
      </c>
    </row>
    <row r="9" spans="1:44">
      <c r="A9" s="2">
        <v>7</v>
      </c>
      <c r="B9" s="1" t="s">
        <v>606</v>
      </c>
      <c r="C9" s="6">
        <v>20.440000000000001</v>
      </c>
      <c r="D9" s="6">
        <v>28.3</v>
      </c>
      <c r="E9" s="6">
        <v>6.1749999999999998</v>
      </c>
      <c r="F9" s="6">
        <v>34.22</v>
      </c>
      <c r="G9" s="6">
        <v>9.3249999999999993</v>
      </c>
      <c r="H9" s="6">
        <v>2.3180000000000001</v>
      </c>
      <c r="I9" s="6">
        <v>9.859</v>
      </c>
      <c r="J9" s="6">
        <v>1.5109999999999999</v>
      </c>
      <c r="K9" s="6">
        <v>8.3140000000000001</v>
      </c>
      <c r="L9" s="6">
        <v>1.6220000000000001</v>
      </c>
      <c r="M9" s="6">
        <v>3.9950000000000001</v>
      </c>
      <c r="N9" s="6">
        <v>0.53400000000000003</v>
      </c>
      <c r="O9" s="6">
        <v>3.1920000000000002</v>
      </c>
      <c r="P9" s="6">
        <v>0.48699999999999999</v>
      </c>
      <c r="Q9" s="6">
        <v>14.81</v>
      </c>
      <c r="R9" s="6">
        <v>15.75</v>
      </c>
      <c r="S9" s="6">
        <v>128.1</v>
      </c>
      <c r="T9" s="6">
        <v>26.36</v>
      </c>
      <c r="U9" s="6">
        <v>626.70000000000005</v>
      </c>
      <c r="V9" s="6">
        <v>85.58</v>
      </c>
      <c r="W9" s="6">
        <v>37.81</v>
      </c>
      <c r="X9" s="6">
        <v>412.5</v>
      </c>
      <c r="Y9" s="6">
        <v>3936</v>
      </c>
      <c r="Z9" s="6">
        <v>36.619999999999997</v>
      </c>
      <c r="AA9" s="6">
        <v>4.383</v>
      </c>
      <c r="AB9" s="6">
        <v>27.13</v>
      </c>
      <c r="AC9" s="6">
        <v>33.479999999999997</v>
      </c>
      <c r="AD9" s="6">
        <v>0.371</v>
      </c>
      <c r="AE9" s="6">
        <v>7.181</v>
      </c>
      <c r="AF9" s="6">
        <v>23.09</v>
      </c>
      <c r="AG9" s="6">
        <v>0.42799999999999999</v>
      </c>
      <c r="AH9" s="6">
        <v>13.49</v>
      </c>
      <c r="AI9" s="6">
        <v>4.4119999999999999</v>
      </c>
      <c r="AJ9" s="6">
        <v>2.714</v>
      </c>
      <c r="AK9" s="6">
        <v>1.724</v>
      </c>
      <c r="AL9" s="6">
        <v>0.80500000000000005</v>
      </c>
      <c r="AM9" s="6">
        <v>0.151</v>
      </c>
      <c r="AN9" s="6">
        <v>2.9000000000000001E-2</v>
      </c>
      <c r="AO9" s="6">
        <v>2.1999999999999999E-2</v>
      </c>
      <c r="AP9" s="6">
        <v>0.76400000000000001</v>
      </c>
      <c r="AQ9" s="20">
        <v>26510</v>
      </c>
      <c r="AR9" s="21">
        <v>3.0000000000000001E-3</v>
      </c>
    </row>
    <row r="10" spans="1:44">
      <c r="A10" s="2">
        <v>8</v>
      </c>
      <c r="B10" s="1" t="s">
        <v>606</v>
      </c>
      <c r="C10" s="6">
        <v>120.3</v>
      </c>
      <c r="D10" s="6">
        <v>141.9</v>
      </c>
      <c r="E10" s="6">
        <v>28.63</v>
      </c>
      <c r="F10" s="6">
        <v>156.69999999999999</v>
      </c>
      <c r="G10" s="6">
        <v>38.35</v>
      </c>
      <c r="H10" s="6">
        <v>9.2119999999999997</v>
      </c>
      <c r="I10" s="6">
        <v>43.99</v>
      </c>
      <c r="J10" s="6">
        <v>6.1470000000000002</v>
      </c>
      <c r="K10" s="6">
        <v>34.090000000000003</v>
      </c>
      <c r="L10" s="6">
        <v>6.1260000000000003</v>
      </c>
      <c r="M10" s="6">
        <v>13.12</v>
      </c>
      <c r="N10" s="6">
        <v>1.542</v>
      </c>
      <c r="O10" s="6">
        <v>7.0039999999999996</v>
      </c>
      <c r="P10" s="6">
        <v>1.006</v>
      </c>
      <c r="Q10" s="6">
        <v>12.65</v>
      </c>
      <c r="R10" s="6">
        <v>13.56</v>
      </c>
      <c r="S10" s="6">
        <v>260.5</v>
      </c>
      <c r="T10" s="6">
        <v>17.78</v>
      </c>
      <c r="U10" s="6">
        <v>178.8</v>
      </c>
      <c r="V10" s="6">
        <v>722.1</v>
      </c>
      <c r="W10" s="6">
        <v>35.24</v>
      </c>
      <c r="X10" s="6">
        <v>430.2</v>
      </c>
      <c r="Y10" s="6">
        <v>4118</v>
      </c>
      <c r="Z10" s="6">
        <v>142</v>
      </c>
      <c r="AA10" s="6">
        <v>8.8279999999999994</v>
      </c>
      <c r="AB10" s="6">
        <v>52.48</v>
      </c>
      <c r="AC10" s="6">
        <v>30.64</v>
      </c>
      <c r="AD10" s="6">
        <v>0.92</v>
      </c>
      <c r="AE10" s="6">
        <v>20.3</v>
      </c>
      <c r="AF10" s="6">
        <v>64.510000000000005</v>
      </c>
      <c r="AG10" s="6">
        <v>0.48899999999999999</v>
      </c>
      <c r="AH10" s="6">
        <v>15.58</v>
      </c>
      <c r="AI10" s="6">
        <v>4.093</v>
      </c>
      <c r="AJ10" s="6">
        <v>2.0990000000000002</v>
      </c>
      <c r="AK10" s="6">
        <v>1.8580000000000001</v>
      </c>
      <c r="AL10" s="6">
        <v>1.841</v>
      </c>
      <c r="AM10" s="6">
        <v>0.161</v>
      </c>
      <c r="AN10" s="6">
        <v>0.16500000000000001</v>
      </c>
      <c r="AO10" s="6">
        <v>3.7999999999999999E-2</v>
      </c>
      <c r="AP10" s="6">
        <v>2.4780000000000002</v>
      </c>
      <c r="AQ10" s="20">
        <v>37870</v>
      </c>
      <c r="AR10" s="21">
        <v>3.0000000000000001E-3</v>
      </c>
    </row>
    <row r="11" spans="1:44">
      <c r="A11" s="2">
        <v>9</v>
      </c>
      <c r="B11" s="1" t="s">
        <v>607</v>
      </c>
      <c r="C11" s="6">
        <v>45.75</v>
      </c>
      <c r="D11" s="6">
        <v>61.95</v>
      </c>
      <c r="E11" s="6">
        <v>12.5</v>
      </c>
      <c r="F11" s="6">
        <v>66.790000000000006</v>
      </c>
      <c r="G11" s="6">
        <v>16.98</v>
      </c>
      <c r="H11" s="6">
        <v>4.0810000000000004</v>
      </c>
      <c r="I11" s="6">
        <v>18.489999999999998</v>
      </c>
      <c r="J11" s="6">
        <v>2.6160000000000001</v>
      </c>
      <c r="K11" s="6">
        <v>14.74</v>
      </c>
      <c r="L11" s="6">
        <v>2.9620000000000002</v>
      </c>
      <c r="M11" s="6">
        <v>7.5789999999999997</v>
      </c>
      <c r="N11" s="6">
        <v>0.90900000000000003</v>
      </c>
      <c r="O11" s="6">
        <v>5.6459999999999999</v>
      </c>
      <c r="P11" s="6">
        <v>0.92800000000000005</v>
      </c>
      <c r="Q11" s="6">
        <v>6.4569999999999999</v>
      </c>
      <c r="R11" s="6">
        <v>7.1390000000000002</v>
      </c>
      <c r="S11" s="6">
        <v>121.7</v>
      </c>
      <c r="T11" s="6">
        <v>6.3689999999999998</v>
      </c>
      <c r="U11" s="6">
        <v>546.5</v>
      </c>
      <c r="V11" s="6">
        <v>134.6</v>
      </c>
      <c r="W11" s="6">
        <v>64.87</v>
      </c>
      <c r="X11" s="6">
        <v>813.3</v>
      </c>
      <c r="Y11" s="6">
        <v>4622</v>
      </c>
      <c r="Z11" s="6">
        <v>68.41</v>
      </c>
      <c r="AA11" s="6">
        <v>12.9</v>
      </c>
      <c r="AB11" s="6">
        <v>17.18</v>
      </c>
      <c r="AC11" s="6">
        <v>17.350000000000001</v>
      </c>
      <c r="AD11" s="6">
        <v>0.91800000000000004</v>
      </c>
      <c r="AE11" s="6">
        <v>6.16</v>
      </c>
      <c r="AF11" s="6">
        <v>23.65</v>
      </c>
      <c r="AG11" s="6">
        <v>0.42099999999999999</v>
      </c>
      <c r="AH11" s="6">
        <v>23.51</v>
      </c>
      <c r="AI11" s="6">
        <v>10.210000000000001</v>
      </c>
      <c r="AJ11" s="6">
        <v>0.80700000000000005</v>
      </c>
      <c r="AK11" s="6">
        <v>3.43</v>
      </c>
      <c r="AL11" s="6">
        <v>1.1000000000000001</v>
      </c>
      <c r="AM11" s="6">
        <v>0.183</v>
      </c>
      <c r="AN11" s="6">
        <v>2.8000000000000001E-2</v>
      </c>
      <c r="AO11" s="6">
        <v>1.6E-2</v>
      </c>
      <c r="AP11" s="6">
        <v>1.643</v>
      </c>
      <c r="AQ11" s="20">
        <v>14770</v>
      </c>
      <c r="AR11" s="21">
        <v>1E-3</v>
      </c>
    </row>
    <row r="12" spans="1:44">
      <c r="A12" s="2">
        <v>10</v>
      </c>
      <c r="B12" s="1" t="s">
        <v>608</v>
      </c>
      <c r="C12" s="6">
        <v>25.02</v>
      </c>
      <c r="D12" s="6">
        <v>37.119999999999997</v>
      </c>
      <c r="E12" s="6">
        <v>7.7080000000000002</v>
      </c>
      <c r="F12" s="6">
        <v>41.64</v>
      </c>
      <c r="G12" s="6">
        <v>10.99</v>
      </c>
      <c r="H12" s="6">
        <v>2.448</v>
      </c>
      <c r="I12" s="6">
        <v>13.04</v>
      </c>
      <c r="J12" s="6">
        <v>1.913</v>
      </c>
      <c r="K12" s="6">
        <v>11.32</v>
      </c>
      <c r="L12" s="6">
        <v>2.1179999999999999</v>
      </c>
      <c r="M12" s="6">
        <v>4.9420000000000002</v>
      </c>
      <c r="N12" s="6">
        <v>0.63600000000000001</v>
      </c>
      <c r="O12" s="6">
        <v>3.335</v>
      </c>
      <c r="P12" s="6">
        <v>0.45800000000000002</v>
      </c>
      <c r="Q12" s="6">
        <v>9.298</v>
      </c>
      <c r="R12" s="6">
        <v>9.4220000000000006</v>
      </c>
      <c r="S12" s="6">
        <v>96.16</v>
      </c>
      <c r="T12" s="6">
        <v>1.82</v>
      </c>
      <c r="U12" s="6">
        <v>65.760000000000005</v>
      </c>
      <c r="V12" s="6">
        <v>61.36</v>
      </c>
      <c r="W12" s="6">
        <v>34.020000000000003</v>
      </c>
      <c r="X12" s="6">
        <v>388</v>
      </c>
      <c r="Y12" s="6">
        <v>4251</v>
      </c>
      <c r="Z12" s="6">
        <v>49.06</v>
      </c>
      <c r="AA12" s="6">
        <v>5.2190000000000003</v>
      </c>
      <c r="AB12" s="6">
        <v>30.52</v>
      </c>
      <c r="AC12" s="6">
        <v>15.83</v>
      </c>
      <c r="AD12" s="6">
        <v>0.44400000000000001</v>
      </c>
      <c r="AE12" s="6">
        <v>5.2759999999999998</v>
      </c>
      <c r="AF12" s="6">
        <v>23.69</v>
      </c>
      <c r="AG12" s="6">
        <v>0.36699999999999999</v>
      </c>
      <c r="AH12" s="6">
        <v>11.85</v>
      </c>
      <c r="AI12" s="6">
        <v>4.3920000000000003</v>
      </c>
      <c r="AJ12" s="6">
        <v>1.147</v>
      </c>
      <c r="AK12" s="6">
        <v>2.6890000000000001</v>
      </c>
      <c r="AL12" s="6">
        <v>0.61699999999999999</v>
      </c>
      <c r="AM12" s="6">
        <v>0.155</v>
      </c>
      <c r="AN12" s="6">
        <v>2.4E-2</v>
      </c>
      <c r="AO12" s="6">
        <v>1.6E-2</v>
      </c>
      <c r="AP12" s="6">
        <v>0.63200000000000001</v>
      </c>
      <c r="AQ12" s="20">
        <v>17020</v>
      </c>
      <c r="AR12" s="21">
        <v>1E-3</v>
      </c>
    </row>
    <row r="13" spans="1:44">
      <c r="A13" s="2">
        <v>11</v>
      </c>
      <c r="B13" s="1" t="s">
        <v>608</v>
      </c>
      <c r="C13" s="6">
        <v>17.03</v>
      </c>
      <c r="D13" s="6">
        <v>25.26</v>
      </c>
      <c r="E13" s="6">
        <v>5.4249999999999998</v>
      </c>
      <c r="F13" s="6">
        <v>32.340000000000003</v>
      </c>
      <c r="G13" s="6">
        <v>9.6539999999999999</v>
      </c>
      <c r="H13" s="6">
        <v>2.2839999999999998</v>
      </c>
      <c r="I13" s="6">
        <v>11.31</v>
      </c>
      <c r="J13" s="6">
        <v>1.774</v>
      </c>
      <c r="K13" s="6">
        <v>10.53</v>
      </c>
      <c r="L13" s="6">
        <v>2.0259999999999998</v>
      </c>
      <c r="M13" s="6">
        <v>4.7939999999999996</v>
      </c>
      <c r="N13" s="6">
        <v>0.6</v>
      </c>
      <c r="O13" s="6">
        <v>3.2370000000000001</v>
      </c>
      <c r="P13" s="6">
        <v>0.46400000000000002</v>
      </c>
      <c r="Q13" s="6">
        <v>13.62</v>
      </c>
      <c r="R13" s="6">
        <v>14.19</v>
      </c>
      <c r="S13" s="6">
        <v>133.30000000000001</v>
      </c>
      <c r="T13" s="6">
        <v>4.016</v>
      </c>
      <c r="U13" s="6">
        <v>56.7</v>
      </c>
      <c r="V13" s="6">
        <v>49.74</v>
      </c>
      <c r="W13" s="6">
        <v>25.95</v>
      </c>
      <c r="X13" s="6">
        <v>374.9</v>
      </c>
      <c r="Y13" s="6">
        <v>3044</v>
      </c>
      <c r="Z13" s="6">
        <v>46.59</v>
      </c>
      <c r="AA13" s="6">
        <v>3.09</v>
      </c>
      <c r="AB13" s="6">
        <v>26.89</v>
      </c>
      <c r="AC13" s="6">
        <v>18.52</v>
      </c>
      <c r="AD13" s="6">
        <v>0.26100000000000001</v>
      </c>
      <c r="AE13" s="6">
        <v>6.1029999999999998</v>
      </c>
      <c r="AF13" s="6">
        <v>37.32</v>
      </c>
      <c r="AG13" s="6">
        <v>0.3</v>
      </c>
      <c r="AH13" s="6">
        <v>13.11</v>
      </c>
      <c r="AI13" s="6">
        <v>3.28</v>
      </c>
      <c r="AJ13" s="6">
        <v>1.603</v>
      </c>
      <c r="AK13" s="6">
        <v>3.1560000000000001</v>
      </c>
      <c r="AL13" s="6">
        <v>0.78100000000000003</v>
      </c>
      <c r="AM13" s="6">
        <v>0.19900000000000001</v>
      </c>
      <c r="AN13" s="6">
        <v>3.2000000000000001E-2</v>
      </c>
      <c r="AO13" s="6">
        <v>1.2999999999999999E-2</v>
      </c>
      <c r="AP13" s="6">
        <v>1.0489999999999999</v>
      </c>
      <c r="AQ13" s="20">
        <v>22180</v>
      </c>
      <c r="AR13" s="21">
        <v>4.0000000000000001E-3</v>
      </c>
    </row>
    <row r="14" spans="1:44">
      <c r="A14" s="2">
        <v>12</v>
      </c>
      <c r="B14" s="1" t="s">
        <v>608</v>
      </c>
      <c r="C14" s="6">
        <v>18.79</v>
      </c>
      <c r="D14" s="6">
        <v>27.21</v>
      </c>
      <c r="E14" s="6">
        <v>6.1029999999999998</v>
      </c>
      <c r="F14" s="6">
        <v>35.71</v>
      </c>
      <c r="G14" s="6">
        <v>10.220000000000001</v>
      </c>
      <c r="H14" s="6">
        <v>2.2930000000000001</v>
      </c>
      <c r="I14" s="6">
        <v>11.93</v>
      </c>
      <c r="J14" s="6">
        <v>1.8009999999999999</v>
      </c>
      <c r="K14" s="6">
        <v>10.65</v>
      </c>
      <c r="L14" s="6">
        <v>2.0169999999999999</v>
      </c>
      <c r="M14" s="6">
        <v>4.8120000000000003</v>
      </c>
      <c r="N14" s="6">
        <v>0.56999999999999995</v>
      </c>
      <c r="O14" s="6">
        <v>2.968</v>
      </c>
      <c r="P14" s="6">
        <v>0.44</v>
      </c>
      <c r="Q14" s="6">
        <v>11.43</v>
      </c>
      <c r="R14" s="6">
        <v>12.42</v>
      </c>
      <c r="S14" s="6">
        <v>106.4</v>
      </c>
      <c r="T14" s="6">
        <v>2.4359999999999999</v>
      </c>
      <c r="U14" s="6">
        <v>92.16</v>
      </c>
      <c r="V14" s="6">
        <v>79.45</v>
      </c>
      <c r="W14" s="6">
        <v>30.95</v>
      </c>
      <c r="X14" s="6">
        <v>354</v>
      </c>
      <c r="Y14" s="6">
        <v>2870</v>
      </c>
      <c r="Z14" s="6">
        <v>43.86</v>
      </c>
      <c r="AA14" s="6">
        <v>3.476</v>
      </c>
      <c r="AB14" s="6">
        <v>15.26</v>
      </c>
      <c r="AC14" s="6">
        <v>18.079999999999998</v>
      </c>
      <c r="AD14" s="6">
        <v>0.214</v>
      </c>
      <c r="AE14" s="6">
        <v>5.26</v>
      </c>
      <c r="AF14" s="6">
        <v>32.479999999999997</v>
      </c>
      <c r="AG14" s="6">
        <v>0.32100000000000001</v>
      </c>
      <c r="AH14" s="6">
        <v>11.81</v>
      </c>
      <c r="AI14" s="6">
        <v>3.8780000000000001</v>
      </c>
      <c r="AJ14" s="6">
        <v>1.242</v>
      </c>
      <c r="AK14" s="6">
        <v>2.895</v>
      </c>
      <c r="AL14" s="6">
        <v>0.72</v>
      </c>
      <c r="AM14" s="6">
        <v>0.152</v>
      </c>
      <c r="AN14" s="6">
        <v>2.4E-2</v>
      </c>
      <c r="AO14" s="6">
        <v>8.9999999999999993E-3</v>
      </c>
      <c r="AP14" s="6">
        <v>0.52700000000000002</v>
      </c>
      <c r="AQ14" s="20">
        <v>21150</v>
      </c>
      <c r="AR14" s="21">
        <v>3.0000000000000001E-3</v>
      </c>
    </row>
    <row r="15" spans="1:44">
      <c r="A15" s="2">
        <v>13</v>
      </c>
      <c r="B15" s="1" t="s">
        <v>607</v>
      </c>
      <c r="C15" s="6">
        <v>36.81</v>
      </c>
      <c r="D15" s="6">
        <v>46.63</v>
      </c>
      <c r="E15" s="6">
        <v>9.7200000000000006</v>
      </c>
      <c r="F15" s="6">
        <v>54.29</v>
      </c>
      <c r="G15" s="6">
        <v>15.03</v>
      </c>
      <c r="H15" s="6">
        <v>3.5630000000000002</v>
      </c>
      <c r="I15" s="6">
        <v>15.52</v>
      </c>
      <c r="J15" s="6">
        <v>2.3730000000000002</v>
      </c>
      <c r="K15" s="6">
        <v>13.29</v>
      </c>
      <c r="L15" s="6">
        <v>2.859</v>
      </c>
      <c r="M15" s="6">
        <v>7.2709999999999999</v>
      </c>
      <c r="N15" s="6">
        <v>1.018</v>
      </c>
      <c r="O15" s="6">
        <v>6.0259999999999998</v>
      </c>
      <c r="P15" s="6">
        <v>0.93100000000000005</v>
      </c>
      <c r="Q15" s="6">
        <v>4.1260000000000003</v>
      </c>
      <c r="R15" s="6">
        <v>4.7220000000000004</v>
      </c>
      <c r="S15" s="6">
        <v>125.1</v>
      </c>
      <c r="T15" s="6">
        <v>3.6989999999999998</v>
      </c>
      <c r="U15" s="6">
        <v>223.4</v>
      </c>
      <c r="V15" s="6">
        <v>71.67</v>
      </c>
      <c r="W15" s="6">
        <v>87.08</v>
      </c>
      <c r="X15" s="6">
        <v>908</v>
      </c>
      <c r="Y15" s="6">
        <v>7123</v>
      </c>
      <c r="Z15" s="6">
        <v>65.819999999999993</v>
      </c>
      <c r="AA15" s="6">
        <v>10.15</v>
      </c>
      <c r="AB15" s="6">
        <v>922.4</v>
      </c>
      <c r="AC15" s="6">
        <v>12.69</v>
      </c>
      <c r="AD15" s="6">
        <v>1.0109999999999999</v>
      </c>
      <c r="AE15" s="6">
        <v>4.4539999999999997</v>
      </c>
      <c r="AF15" s="6">
        <v>16.649999999999999</v>
      </c>
      <c r="AG15" s="6">
        <v>0.41599999999999998</v>
      </c>
      <c r="AH15" s="6">
        <v>28.11</v>
      </c>
      <c r="AI15" s="6">
        <v>12.23</v>
      </c>
      <c r="AJ15" s="6">
        <v>0.49</v>
      </c>
      <c r="AK15" s="6">
        <v>4.6879999999999997</v>
      </c>
      <c r="AL15" s="6">
        <v>1.0069999999999999</v>
      </c>
      <c r="AM15" s="6">
        <v>0.42299999999999999</v>
      </c>
      <c r="AN15" s="6">
        <v>1.6E-2</v>
      </c>
      <c r="AO15" s="6">
        <v>3.5000000000000003E-2</v>
      </c>
      <c r="AP15" s="6">
        <v>1.738</v>
      </c>
      <c r="AQ15" s="20">
        <v>10840</v>
      </c>
      <c r="AR15" s="21">
        <v>1E-3</v>
      </c>
    </row>
    <row r="16" spans="1:44">
      <c r="A16" s="2">
        <v>14</v>
      </c>
      <c r="B16" s="1" t="s">
        <v>606</v>
      </c>
      <c r="C16" s="6">
        <v>32.619999999999997</v>
      </c>
      <c r="D16" s="6">
        <v>39.58</v>
      </c>
      <c r="E16" s="6">
        <v>9.52</v>
      </c>
      <c r="F16" s="6">
        <v>48.33</v>
      </c>
      <c r="G16" s="6">
        <v>12.57</v>
      </c>
      <c r="H16" s="6">
        <v>3.1560000000000001</v>
      </c>
      <c r="I16" s="6">
        <v>13.31</v>
      </c>
      <c r="J16" s="6">
        <v>1.9350000000000001</v>
      </c>
      <c r="K16" s="6">
        <v>10.72</v>
      </c>
      <c r="L16" s="6">
        <v>2.0129999999999999</v>
      </c>
      <c r="M16" s="6">
        <v>4.7489999999999997</v>
      </c>
      <c r="N16" s="6">
        <v>0.64700000000000002</v>
      </c>
      <c r="O16" s="6">
        <v>3.363</v>
      </c>
      <c r="P16" s="6">
        <v>0.434</v>
      </c>
      <c r="Q16" s="6">
        <v>18.12</v>
      </c>
      <c r="R16" s="6">
        <v>19.48</v>
      </c>
      <c r="S16" s="6">
        <v>148.1</v>
      </c>
      <c r="T16" s="6">
        <v>18.22</v>
      </c>
      <c r="U16" s="6">
        <v>71.75</v>
      </c>
      <c r="V16" s="6">
        <v>114.8</v>
      </c>
      <c r="W16" s="6">
        <v>44.07</v>
      </c>
      <c r="X16" s="6">
        <v>358.8</v>
      </c>
      <c r="Y16" s="6">
        <v>5000</v>
      </c>
      <c r="Z16" s="6">
        <v>45.96</v>
      </c>
      <c r="AA16" s="6">
        <v>5.2409999999999997</v>
      </c>
      <c r="AB16" s="6">
        <v>122.7</v>
      </c>
      <c r="AC16" s="6">
        <v>41.32</v>
      </c>
      <c r="AD16" s="6">
        <v>0.48399999999999999</v>
      </c>
      <c r="AE16" s="6">
        <v>8.4250000000000007</v>
      </c>
      <c r="AF16" s="6">
        <v>21.31</v>
      </c>
      <c r="AG16" s="6">
        <v>0.35699999999999998</v>
      </c>
      <c r="AH16" s="6">
        <v>12.08</v>
      </c>
      <c r="AI16" s="6">
        <v>5.66</v>
      </c>
      <c r="AJ16" s="6">
        <v>3.2829999999999999</v>
      </c>
      <c r="AK16" s="6">
        <v>2.0760000000000001</v>
      </c>
      <c r="AL16" s="6">
        <v>0.90300000000000002</v>
      </c>
      <c r="AM16" s="6">
        <v>0.157</v>
      </c>
      <c r="AN16" s="6">
        <v>2.1000000000000001E-2</v>
      </c>
      <c r="AO16" s="6">
        <v>1.4E-2</v>
      </c>
      <c r="AP16" s="6">
        <v>0.83099999999999996</v>
      </c>
      <c r="AQ16" s="20">
        <v>34440</v>
      </c>
      <c r="AR16" s="21">
        <v>3.0000000000000001E-3</v>
      </c>
    </row>
    <row r="17" spans="3:16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</sheetData>
  <autoFilter ref="A2:AC16" xr:uid="{00000000-0009-0000-0000-000000000000}">
    <sortState xmlns:xlrd2="http://schemas.microsoft.com/office/spreadsheetml/2017/richdata2" ref="A3:AC16">
      <sortCondition ref="A2:A16"/>
    </sortState>
  </autoFilter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Table S1-1</vt:lpstr>
      <vt:lpstr>Table S1-2</vt:lpstr>
      <vt:lpstr>Table S2-1</vt:lpstr>
      <vt:lpstr>Table S2-2</vt:lpstr>
      <vt:lpstr>Table S3</vt:lpstr>
      <vt:lpstr>'Table S3'!_ФильтрБазыДанных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 Mokrushin</dc:creator>
  <cp:lastModifiedBy>admin</cp:lastModifiedBy>
  <dcterms:created xsi:type="dcterms:W3CDTF">2025-10-15T18:21:11Z</dcterms:created>
  <dcterms:modified xsi:type="dcterms:W3CDTF">2025-12-16T10:45:07Z</dcterms:modified>
</cp:coreProperties>
</file>