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tabRatio="767" activeTab="4"/>
  </bookViews>
  <sheets>
    <sheet name="ESM 2" sheetId="3" r:id="rId1"/>
    <sheet name="ESM 3" sheetId="4" r:id="rId2"/>
    <sheet name="ESM 4" sheetId="7" r:id="rId3"/>
    <sheet name="ESM 5" sheetId="10" r:id="rId4"/>
    <sheet name="ESM 6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7" l="1"/>
  <c r="L67" i="7"/>
  <c r="M67" i="7"/>
  <c r="J68" i="7"/>
  <c r="L68" i="7"/>
  <c r="M68" i="7"/>
  <c r="G68" i="7"/>
  <c r="G67" i="7"/>
  <c r="AO130" i="10" l="1"/>
  <c r="AN130" i="10"/>
  <c r="AO129" i="10"/>
  <c r="AN129" i="10"/>
  <c r="Z119" i="10"/>
  <c r="X119" i="10" s="1"/>
  <c r="Z117" i="10"/>
  <c r="X117" i="10" s="1"/>
  <c r="Z116" i="10"/>
  <c r="X116" i="10"/>
  <c r="Z115" i="10"/>
  <c r="X115" i="10" s="1"/>
  <c r="Z114" i="10"/>
  <c r="X114" i="10" s="1"/>
  <c r="Z112" i="10"/>
  <c r="X112" i="10" s="1"/>
  <c r="Z111" i="10"/>
  <c r="X111" i="10" s="1"/>
  <c r="Z110" i="10"/>
  <c r="X110" i="10" s="1"/>
  <c r="Z94" i="10"/>
  <c r="X94" i="10" s="1"/>
  <c r="Z93" i="10"/>
  <c r="X93" i="10" s="1"/>
  <c r="Z88" i="10"/>
  <c r="X88" i="10" s="1"/>
  <c r="Z87" i="10"/>
  <c r="X87" i="10" s="1"/>
  <c r="Z86" i="10"/>
  <c r="X86" i="10" s="1"/>
  <c r="Z83" i="10"/>
  <c r="X83" i="10" s="1"/>
  <c r="Z82" i="10"/>
  <c r="X82" i="10" s="1"/>
  <c r="AO81" i="10"/>
  <c r="AN81" i="10"/>
  <c r="AO58" i="10"/>
  <c r="AN58" i="10"/>
  <c r="AO57" i="10"/>
  <c r="AN57" i="10"/>
  <c r="AO56" i="10"/>
  <c r="AN56" i="10"/>
  <c r="Z51" i="10"/>
  <c r="X51" i="10" s="1"/>
  <c r="Z49" i="10"/>
  <c r="X49" i="10" s="1"/>
  <c r="AO48" i="10"/>
  <c r="AN48" i="10"/>
  <c r="AO40" i="10"/>
  <c r="AN40" i="10"/>
  <c r="AO39" i="10"/>
  <c r="AN39" i="10"/>
  <c r="AO38" i="10"/>
  <c r="AN38" i="10"/>
  <c r="AO37" i="10"/>
  <c r="AN37" i="10"/>
  <c r="Z37" i="10"/>
  <c r="AO36" i="10"/>
  <c r="AN36" i="10"/>
  <c r="AO35" i="10"/>
  <c r="AN35" i="10"/>
  <c r="AO34" i="10"/>
  <c r="AN34" i="10"/>
  <c r="AO33" i="10"/>
  <c r="AN33" i="10"/>
  <c r="AO32" i="10"/>
  <c r="AN32" i="10"/>
  <c r="AO31" i="10"/>
  <c r="AN31" i="10"/>
  <c r="Z26" i="10"/>
  <c r="X26" i="10" s="1"/>
  <c r="Z25" i="10"/>
  <c r="X25" i="10" s="1"/>
  <c r="Z24" i="10"/>
  <c r="X24" i="10" s="1"/>
  <c r="Z23" i="10"/>
  <c r="X23" i="10" s="1"/>
  <c r="Z22" i="10"/>
  <c r="X22" i="10" s="1"/>
  <c r="Z21" i="10"/>
  <c r="X21" i="10" s="1"/>
  <c r="Z20" i="10"/>
  <c r="X20" i="10" s="1"/>
  <c r="Z19" i="10"/>
  <c r="X19" i="10" s="1"/>
  <c r="Z18" i="10"/>
  <c r="X18" i="10" s="1"/>
  <c r="Z17" i="10"/>
  <c r="X17" i="10" s="1"/>
  <c r="Z16" i="10"/>
  <c r="X16" i="10" s="1"/>
  <c r="Z15" i="10"/>
  <c r="X15" i="10" s="1"/>
  <c r="Z14" i="10"/>
  <c r="X14" i="10" s="1"/>
  <c r="Z12" i="10"/>
  <c r="X12" i="10" s="1"/>
  <c r="Z11" i="10"/>
  <c r="X11" i="10" s="1"/>
  <c r="AO10" i="10"/>
  <c r="AN10" i="10"/>
  <c r="AO7" i="10"/>
  <c r="AN7" i="10"/>
  <c r="AO6" i="10"/>
  <c r="AN6" i="10"/>
  <c r="AO5" i="10"/>
  <c r="AN5" i="10"/>
  <c r="AO4" i="10"/>
  <c r="AN4" i="10"/>
  <c r="AO3" i="10"/>
  <c r="AN3" i="10"/>
  <c r="F197" i="6" l="1"/>
  <c r="G197" i="6"/>
  <c r="H197" i="6"/>
  <c r="I197" i="6" l="1"/>
  <c r="K199" i="6"/>
  <c r="L199" i="6"/>
  <c r="M199" i="6"/>
  <c r="J199" i="6"/>
  <c r="K198" i="6"/>
  <c r="L198" i="6"/>
  <c r="M198" i="6"/>
  <c r="J198" i="6"/>
  <c r="J197" i="6"/>
  <c r="K197" i="6"/>
  <c r="L197" i="6"/>
  <c r="M197" i="6"/>
</calcChain>
</file>

<file path=xl/sharedStrings.xml><?xml version="1.0" encoding="utf-8"?>
<sst xmlns="http://schemas.openxmlformats.org/spreadsheetml/2006/main" count="3770" uniqueCount="449">
  <si>
    <t>Sb/ (Sb+As)</t>
  </si>
  <si>
    <t>Fe/ (Fe+Zn)</t>
  </si>
  <si>
    <t>Cu</t>
  </si>
  <si>
    <t>Ag</t>
  </si>
  <si>
    <t>Fe</t>
  </si>
  <si>
    <t>Zn</t>
  </si>
  <si>
    <t>Hg</t>
  </si>
  <si>
    <t>Cd</t>
  </si>
  <si>
    <t>Pb</t>
  </si>
  <si>
    <t>As</t>
  </si>
  <si>
    <t>Sb</t>
  </si>
  <si>
    <t>S</t>
  </si>
  <si>
    <t>Bi</t>
  </si>
  <si>
    <t>Se</t>
  </si>
  <si>
    <t>Te</t>
  </si>
  <si>
    <t>Total</t>
  </si>
  <si>
    <t>S-2700K</t>
  </si>
  <si>
    <t>–</t>
  </si>
  <si>
    <t>C-4803</t>
  </si>
  <si>
    <t>S-4803K</t>
  </si>
  <si>
    <t>-</t>
  </si>
  <si>
    <t>К-267-1</t>
  </si>
  <si>
    <t>К-267-10</t>
  </si>
  <si>
    <t>К-267-11</t>
  </si>
  <si>
    <t>К-267-14</t>
  </si>
  <si>
    <t>К-267-16</t>
  </si>
  <si>
    <t>К-267-17</t>
  </si>
  <si>
    <t>К-267-18</t>
  </si>
  <si>
    <t>К-267-19</t>
  </si>
  <si>
    <t>К-267-2</t>
  </si>
  <si>
    <t>К-267-3</t>
  </si>
  <si>
    <t>К-267-4</t>
  </si>
  <si>
    <t>К-267-5</t>
  </si>
  <si>
    <t>К-267-6</t>
  </si>
  <si>
    <t>К-267-7</t>
  </si>
  <si>
    <t>К-267-8</t>
  </si>
  <si>
    <t>К-267-9</t>
  </si>
  <si>
    <t>GTDH21-008</t>
  </si>
  <si>
    <t>S-1410K</t>
  </si>
  <si>
    <t>S-1506K</t>
  </si>
  <si>
    <t>Ag-Fe-Zn-тенантит</t>
  </si>
  <si>
    <t>S-1507K</t>
  </si>
  <si>
    <t>K-320</t>
  </si>
  <si>
    <t>S-1552K</t>
  </si>
  <si>
    <t>S-2000K</t>
  </si>
  <si>
    <t>908-1</t>
  </si>
  <si>
    <t>908-10</t>
  </si>
  <si>
    <t>908-11</t>
  </si>
  <si>
    <t>908-12</t>
  </si>
  <si>
    <t>908-13</t>
  </si>
  <si>
    <t>908-14</t>
  </si>
  <si>
    <t>908-16</t>
  </si>
  <si>
    <t>908-17</t>
  </si>
  <si>
    <t>908-18</t>
  </si>
  <si>
    <t>908-19</t>
  </si>
  <si>
    <t>908-2</t>
  </si>
  <si>
    <t>908-20</t>
  </si>
  <si>
    <t>908-21</t>
  </si>
  <si>
    <t>908-23</t>
  </si>
  <si>
    <t>908-3</t>
  </si>
  <si>
    <t>908-4</t>
  </si>
  <si>
    <t>908-5</t>
  </si>
  <si>
    <t>908-6</t>
  </si>
  <si>
    <t>908-7</t>
  </si>
  <si>
    <t>908-9</t>
  </si>
  <si>
    <t>401-3-1</t>
  </si>
  <si>
    <t>ТН 401</t>
  </si>
  <si>
    <t>401-3-10</t>
  </si>
  <si>
    <t>401-3-11</t>
  </si>
  <si>
    <t>401-3-12</t>
  </si>
  <si>
    <t>401-3-13</t>
  </si>
  <si>
    <t>401-3-14</t>
  </si>
  <si>
    <t>401-3-15</t>
  </si>
  <si>
    <t>401-3-16</t>
  </si>
  <si>
    <t>401-3-17</t>
  </si>
  <si>
    <t>401-3-18</t>
  </si>
  <si>
    <t>401-3-19</t>
  </si>
  <si>
    <t>401-3-2</t>
  </si>
  <si>
    <t>401-3-21</t>
  </si>
  <si>
    <t>401-3-22</t>
  </si>
  <si>
    <t>401-3-3</t>
  </si>
  <si>
    <t>401-3-4</t>
  </si>
  <si>
    <t>401-3-6</t>
  </si>
  <si>
    <t>401-3-7</t>
  </si>
  <si>
    <t>401-3-8</t>
  </si>
  <si>
    <t>401-3-9</t>
  </si>
  <si>
    <t>S-6242K</t>
  </si>
  <si>
    <t>Au</t>
  </si>
  <si>
    <t>Ni</t>
  </si>
  <si>
    <t>S-6202K</t>
  </si>
  <si>
    <t>K-383</t>
  </si>
  <si>
    <t>210-45,6</t>
  </si>
  <si>
    <t>11-169</t>
  </si>
  <si>
    <t>Co</t>
  </si>
  <si>
    <t>К-144-2-1</t>
  </si>
  <si>
    <t>Py-I</t>
  </si>
  <si>
    <t>S-3905K</t>
  </si>
  <si>
    <t>К-121-4-1</t>
  </si>
  <si>
    <t>S-3904K</t>
  </si>
  <si>
    <t>К-121-4-6</t>
  </si>
  <si>
    <t>К-121-4-7</t>
  </si>
  <si>
    <t>К-142-2-2</t>
  </si>
  <si>
    <t>K-240-1.1-2</t>
  </si>
  <si>
    <t>S-4802K</t>
  </si>
  <si>
    <t>К-266</t>
  </si>
  <si>
    <t>Py-II</t>
  </si>
  <si>
    <t>K.296-3-1</t>
  </si>
  <si>
    <t>Py-III</t>
  </si>
  <si>
    <t>K.299-1-1</t>
  </si>
  <si>
    <t>K.312-1-2</t>
  </si>
  <si>
    <t>K.314-1-1</t>
  </si>
  <si>
    <t>K.317-1-1</t>
  </si>
  <si>
    <t>K.320-1-4</t>
  </si>
  <si>
    <t>K.327-2-1</t>
  </si>
  <si>
    <t>K.328-2-3</t>
  </si>
  <si>
    <t>K.334-10-6</t>
  </si>
  <si>
    <t>K.335-1-3</t>
  </si>
  <si>
    <t>K-1-1.2-5</t>
  </si>
  <si>
    <t>K-11-1.1-3</t>
  </si>
  <si>
    <t>K-111-1.3-1</t>
  </si>
  <si>
    <t>K-12-1.1-5</t>
  </si>
  <si>
    <t>K-13-1.1-1</t>
  </si>
  <si>
    <t>K-14-1.4-1</t>
  </si>
  <si>
    <t>K-19-1.1-2</t>
  </si>
  <si>
    <t>K-20-1.4-5</t>
  </si>
  <si>
    <t>K-205-1.2-2</t>
  </si>
  <si>
    <t>S-1447K</t>
  </si>
  <si>
    <t>K-2-1.1-1</t>
  </si>
  <si>
    <t>K-21-1.1-5</t>
  </si>
  <si>
    <t>K-22-1.1-3</t>
  </si>
  <si>
    <t>K-24-1.5-3</t>
  </si>
  <si>
    <t>K-25-1.2-4</t>
  </si>
  <si>
    <t>K-27-1.3-4</t>
  </si>
  <si>
    <t>K-28-1.1-2</t>
  </si>
  <si>
    <t>K-291-1.2-2</t>
  </si>
  <si>
    <t>K-3-1.1-5</t>
  </si>
  <si>
    <t>K-360-1.1-1</t>
  </si>
  <si>
    <t>S-1448K</t>
  </si>
  <si>
    <t>K-362-1.3-2</t>
  </si>
  <si>
    <t>K-370-1.1-2</t>
  </si>
  <si>
    <t>K-375-1.1-1</t>
  </si>
  <si>
    <t>K-376-1.4-3</t>
  </si>
  <si>
    <t>K-377-1.1-3</t>
  </si>
  <si>
    <t>K-103-1.1-3</t>
  </si>
  <si>
    <t>Py-IV</t>
  </si>
  <si>
    <t>K-103-1.2-1</t>
  </si>
  <si>
    <t>K-103-1.2-4</t>
  </si>
  <si>
    <t>K-103-1.3-1</t>
  </si>
  <si>
    <t>K-103-1.5-3</t>
  </si>
  <si>
    <t>К-136-2.1</t>
  </si>
  <si>
    <t>Py-VI</t>
  </si>
  <si>
    <t>К-142-1-4</t>
  </si>
  <si>
    <t>К-144-1-1</t>
  </si>
  <si>
    <t>К-150-1-1</t>
  </si>
  <si>
    <t>K-267-1.2-2</t>
  </si>
  <si>
    <t> -</t>
  </si>
  <si>
    <t>K-72-1.3-3</t>
  </si>
  <si>
    <t>K-74-1.1-6</t>
  </si>
  <si>
    <t>K-93-1.1-3</t>
  </si>
  <si>
    <t>K-267-1.3-2</t>
  </si>
  <si>
    <t>K-111-1.2-2</t>
  </si>
  <si>
    <t>Mrc</t>
  </si>
  <si>
    <t>K-76-1.1-4</t>
  </si>
  <si>
    <t>K-81-1.1-5</t>
  </si>
  <si>
    <t>K-93-1.3-6</t>
  </si>
  <si>
    <r>
      <t>-</t>
    </r>
    <r>
      <rPr>
        <sz val="11"/>
        <color theme="1"/>
        <rFont val="Calibri"/>
        <family val="2"/>
        <scheme val="minor"/>
      </rPr>
      <t> </t>
    </r>
  </si>
  <si>
    <r>
      <t> </t>
    </r>
    <r>
      <rPr>
        <sz val="11"/>
        <color rgb="FF000000"/>
        <rFont val="Calibri"/>
        <family val="2"/>
        <scheme val="minor"/>
      </rPr>
      <t>-</t>
    </r>
  </si>
  <si>
    <t>S-6203K</t>
  </si>
  <si>
    <t>S-1511K</t>
  </si>
  <si>
    <t>S-1505К</t>
  </si>
  <si>
    <t>К-288</t>
  </si>
  <si>
    <t>S-1506К</t>
  </si>
  <si>
    <t>S-1507К</t>
  </si>
  <si>
    <t>К-302</t>
  </si>
  <si>
    <t>К-25</t>
  </si>
  <si>
    <t>К-28</t>
  </si>
  <si>
    <t>S-1551К</t>
  </si>
  <si>
    <t>К-409</t>
  </si>
  <si>
    <t>К-407</t>
  </si>
  <si>
    <t>S-1449К</t>
  </si>
  <si>
    <t>Max</t>
  </si>
  <si>
    <t>Min</t>
  </si>
  <si>
    <t>161-76,4</t>
  </si>
  <si>
    <t>К0149-010</t>
  </si>
  <si>
    <t>К042-007</t>
  </si>
  <si>
    <t>156-198,3</t>
  </si>
  <si>
    <t>К047-34,8</t>
  </si>
  <si>
    <t>156-199,4</t>
  </si>
  <si>
    <t>210-42,8</t>
  </si>
  <si>
    <t>2045-68,4</t>
  </si>
  <si>
    <t>65-50,1</t>
  </si>
  <si>
    <t>59-165</t>
  </si>
  <si>
    <t>К-199</t>
  </si>
  <si>
    <t>С-210</t>
  </si>
  <si>
    <t>С-11</t>
  </si>
  <si>
    <t>С-161</t>
  </si>
  <si>
    <t>С-156</t>
  </si>
  <si>
    <t>С-65</t>
  </si>
  <si>
    <t>С-2045</t>
  </si>
  <si>
    <t>С-59</t>
  </si>
  <si>
    <t>Py-V</t>
  </si>
  <si>
    <t>n=10</t>
  </si>
  <si>
    <t>n=7</t>
  </si>
  <si>
    <t>n=34</t>
  </si>
  <si>
    <t>n=5</t>
  </si>
  <si>
    <t>n=9</t>
  </si>
  <si>
    <t>n=4</t>
  </si>
  <si>
    <t>К-365</t>
  </si>
  <si>
    <t>К-190</t>
  </si>
  <si>
    <t>S-1449K</t>
  </si>
  <si>
    <t>К-19</t>
  </si>
  <si>
    <t>К-443</t>
  </si>
  <si>
    <t>К-417</t>
  </si>
  <si>
    <t>К-1</t>
  </si>
  <si>
    <t>n=8</t>
  </si>
  <si>
    <t>K-383-1_1-5</t>
  </si>
  <si>
    <t>K-376-1_2-2</t>
  </si>
  <si>
    <t>K-376-1_1-1</t>
  </si>
  <si>
    <t>K-27-1_1-3</t>
  </si>
  <si>
    <t>K-27-1_3-1</t>
  </si>
  <si>
    <t>K-28-5-2</t>
  </si>
  <si>
    <t>K-25-1_1-3</t>
  </si>
  <si>
    <t>K-20-1_1-3</t>
  </si>
  <si>
    <t>K-28-1_1-4</t>
  </si>
  <si>
    <t>K-19-1_3-1</t>
  </si>
  <si>
    <t>K-19-1_1-1</t>
  </si>
  <si>
    <t>K-437-1_2-4</t>
  </si>
  <si>
    <t>K-437-1_4-6</t>
  </si>
  <si>
    <t>K-370-1_4-8</t>
  </si>
  <si>
    <t>K-370-1_2-1</t>
  </si>
  <si>
    <t>K-370-1_4-10</t>
  </si>
  <si>
    <t>K-370-1_4-2</t>
  </si>
  <si>
    <t>K-103-1_4-5</t>
  </si>
  <si>
    <t>K-103-1_1-6</t>
  </si>
  <si>
    <t>K-93-1_1-1</t>
  </si>
  <si>
    <t>K-103-1_4-3</t>
  </si>
  <si>
    <t>K-93-1_5-6</t>
  </si>
  <si>
    <t>K-103-1_3-2</t>
  </si>
  <si>
    <t>K-93-1_5-9</t>
  </si>
  <si>
    <t>K-240-1_1-1</t>
  </si>
  <si>
    <t>K-240-1_1-5</t>
  </si>
  <si>
    <t>K-242-1_1-1</t>
  </si>
  <si>
    <t>K-248-1_1-3</t>
  </si>
  <si>
    <t>K-248-1_3-4</t>
  </si>
  <si>
    <t>K-245-1_1-1</t>
  </si>
  <si>
    <t>K-270-1_3-5</t>
  </si>
  <si>
    <t>K-270-1_1-1</t>
  </si>
  <si>
    <t>K-276-1_2-1</t>
  </si>
  <si>
    <t>K-269-1_4-4</t>
  </si>
  <si>
    <t>K-269-1_3-4</t>
  </si>
  <si>
    <t>К-73-1-2</t>
  </si>
  <si>
    <t>K-86-1_1-1</t>
  </si>
  <si>
    <t>K-291-1_3-3</t>
  </si>
  <si>
    <t>Ccp-III</t>
  </si>
  <si>
    <t>Ccp-IV</t>
  </si>
  <si>
    <t>Ccp-II</t>
  </si>
  <si>
    <t>Ccp-I</t>
  </si>
  <si>
    <t>C-4803-1_5-1</t>
  </si>
  <si>
    <t>C-4803-1_8-2</t>
  </si>
  <si>
    <t>C-4803-1_8-4</t>
  </si>
  <si>
    <t>C-4803-1_8-5</t>
  </si>
  <si>
    <t>Mn</t>
  </si>
  <si>
    <t>S-6103K</t>
  </si>
  <si>
    <t>K-418-1_6-1</t>
  </si>
  <si>
    <t>K-44-1_3-1</t>
  </si>
  <si>
    <t>K-436-1_1-5</t>
  </si>
  <si>
    <t>K-376-1_2-1</t>
  </si>
  <si>
    <t>K-25-1_5-3</t>
  </si>
  <si>
    <t>K-22-1_3-3</t>
  </si>
  <si>
    <t>K-224k-1_1-1</t>
  </si>
  <si>
    <t>C-4804-1_3-1</t>
  </si>
  <si>
    <t>K-419-1_1-2</t>
  </si>
  <si>
    <t>К-434-1_2-3</t>
  </si>
  <si>
    <t>K-86-1_3-4</t>
  </si>
  <si>
    <t>K_329-1-5</t>
  </si>
  <si>
    <t>K-383-1_1-6</t>
  </si>
  <si>
    <t>K-13-1_3-7</t>
  </si>
  <si>
    <t>K-421-2_3-1</t>
  </si>
  <si>
    <t>K-75-1_2-1</t>
  </si>
  <si>
    <t>K-21-1_2-2</t>
  </si>
  <si>
    <t>K-42-1_3-3</t>
  </si>
  <si>
    <t>K-454-1_5-2</t>
  </si>
  <si>
    <t>K-24-1_5-4</t>
  </si>
  <si>
    <t>K-77-1_1-3</t>
  </si>
  <si>
    <t>K-370-1_3-5</t>
  </si>
  <si>
    <t>K-28-1_3-1</t>
  </si>
  <si>
    <t>K-93-1_1-2</t>
  </si>
  <si>
    <t>K_335-1-7</t>
  </si>
  <si>
    <t>K-14-1_3-1</t>
  </si>
  <si>
    <t>K-437-1_5-2</t>
  </si>
  <si>
    <t>K-103-1_1-1</t>
  </si>
  <si>
    <t>K-376-1_3-2</t>
  </si>
  <si>
    <t>K-45-1_1-3</t>
  </si>
  <si>
    <t>K-27-1_2-2</t>
  </si>
  <si>
    <t>K-81-1_1-1</t>
  </si>
  <si>
    <t>К-432-1_2-1</t>
  </si>
  <si>
    <t>K-377-1_6-5</t>
  </si>
  <si>
    <t>K-12-1_2-1</t>
  </si>
  <si>
    <t>K_299-4-3</t>
  </si>
  <si>
    <t>K_326-1-2</t>
  </si>
  <si>
    <t>K_312-3-1</t>
  </si>
  <si>
    <t>K_314-1-2</t>
  </si>
  <si>
    <t>К-73-1_3-1</t>
  </si>
  <si>
    <t>K-48-1_4-2</t>
  </si>
  <si>
    <t>K-425-1_2-4</t>
  </si>
  <si>
    <t>K-414-1_4-4</t>
  </si>
  <si>
    <t>K-54-1_2-1</t>
  </si>
  <si>
    <t>К-431-1_1-2</t>
  </si>
  <si>
    <t>K-240-1_5-5</t>
  </si>
  <si>
    <t>K-74-1_3-1</t>
  </si>
  <si>
    <t>K_302-1-2</t>
  </si>
  <si>
    <t>K-437-1_1-6</t>
  </si>
  <si>
    <t>K_296-1-1</t>
  </si>
  <si>
    <t>K-6-1_1-5</t>
  </si>
  <si>
    <t>K-417-1_4-2</t>
  </si>
  <si>
    <t>K-423-1_7-1</t>
  </si>
  <si>
    <t>K-362-1_1-1</t>
  </si>
  <si>
    <t>K-75-1_4-6</t>
  </si>
  <si>
    <t>K-1-1_4-4</t>
  </si>
  <si>
    <t>K_334-1-4</t>
  </si>
  <si>
    <t>K_300-1-2</t>
  </si>
  <si>
    <t>Sp-I</t>
  </si>
  <si>
    <t>К-436</t>
  </si>
  <si>
    <t>Sp-II</t>
  </si>
  <si>
    <t>n=58</t>
  </si>
  <si>
    <t>Fhl-II</t>
  </si>
  <si>
    <t>Fhl-I</t>
  </si>
  <si>
    <t>Fhl-III</t>
  </si>
  <si>
    <t>SEM/EDS</t>
  </si>
  <si>
    <t>SEM/VDS</t>
  </si>
  <si>
    <t>К-291-1-2</t>
  </si>
  <si>
    <t>К-291-5-1</t>
  </si>
  <si>
    <t>401-2-1-3</t>
  </si>
  <si>
    <t>К-111-1-2</t>
  </si>
  <si>
    <t>К-93-1-5</t>
  </si>
  <si>
    <t>К-93-1-6</t>
  </si>
  <si>
    <t>К-103-4-1</t>
  </si>
  <si>
    <t>Fhl-I?</t>
  </si>
  <si>
    <t>К-103-4-4</t>
  </si>
  <si>
    <t>K-267-2-1</t>
  </si>
  <si>
    <t>K-267-4-1</t>
  </si>
  <si>
    <t>К-267-3-3</t>
  </si>
  <si>
    <t>K-385-3-5</t>
  </si>
  <si>
    <t>K-385-3-6</t>
  </si>
  <si>
    <t>K-376-1-2</t>
  </si>
  <si>
    <t>К-365-2-4</t>
  </si>
  <si>
    <t>К-365-3-2</t>
  </si>
  <si>
    <t>К-365-3-3</t>
  </si>
  <si>
    <t>К-365-3-4</t>
  </si>
  <si>
    <t>К-365-3-5</t>
  </si>
  <si>
    <t>К-365-4-2</t>
  </si>
  <si>
    <t>К-199-1-2</t>
  </si>
  <si>
    <t>К-199-1-3</t>
  </si>
  <si>
    <t>К-199-2-6</t>
  </si>
  <si>
    <t>К-199-4-2</t>
  </si>
  <si>
    <t>K-24-2-10</t>
  </si>
  <si>
    <t>K-20-1-4</t>
  </si>
  <si>
    <t>K-19-6-1</t>
  </si>
  <si>
    <t>K-19-5-3</t>
  </si>
  <si>
    <t>K-19-5-4</t>
  </si>
  <si>
    <t>K-302-1-6</t>
  </si>
  <si>
    <t>К-302-1-7</t>
  </si>
  <si>
    <t>K-437-2-7</t>
  </si>
  <si>
    <t>K-437-3-1</t>
  </si>
  <si>
    <t>K-419-4-3</t>
  </si>
  <si>
    <t>K-417-3-2</t>
  </si>
  <si>
    <t>K-417-9-2</t>
  </si>
  <si>
    <t>K-417-8-2</t>
  </si>
  <si>
    <t>K-417-9-1</t>
  </si>
  <si>
    <t>К-15-2-5</t>
  </si>
  <si>
    <t>К-15-2-6</t>
  </si>
  <si>
    <t>К-15-3-3</t>
  </si>
  <si>
    <t>K-370-4-11</t>
  </si>
  <si>
    <t>K-370-4-6</t>
  </si>
  <si>
    <t>K-370-4-9</t>
  </si>
  <si>
    <t>K-370-4-1</t>
  </si>
  <si>
    <t>K-9-4-1</t>
  </si>
  <si>
    <t>K-9-5-3</t>
  </si>
  <si>
    <t>K-9-5-4</t>
  </si>
  <si>
    <t>K-9-6-3</t>
  </si>
  <si>
    <t>K-12-6-6</t>
  </si>
  <si>
    <t>K-14-3-6</t>
  </si>
  <si>
    <t>K-14-1-2</t>
  </si>
  <si>
    <t>K-14-2-3</t>
  </si>
  <si>
    <t>K-14-2-5</t>
  </si>
  <si>
    <t>K-14-1-8</t>
  </si>
  <si>
    <t>K-14-3-2</t>
  </si>
  <si>
    <t>K-14-3-4</t>
  </si>
  <si>
    <t>K-3-1-2</t>
  </si>
  <si>
    <t>K-3-2-10</t>
  </si>
  <si>
    <t>K-3-4-4</t>
  </si>
  <si>
    <t>K-3-4-2</t>
  </si>
  <si>
    <t>K-1-2-9</t>
  </si>
  <si>
    <t>K-1-3-3</t>
  </si>
  <si>
    <t>K-291-1-3</t>
  </si>
  <si>
    <t>K-291-1-4</t>
  </si>
  <si>
    <t>K-291-1-5</t>
  </si>
  <si>
    <t>K-291-2-1</t>
  </si>
  <si>
    <t>K-291-2-3</t>
  </si>
  <si>
    <t>K-291-2-4</t>
  </si>
  <si>
    <t>K-291-2-6</t>
  </si>
  <si>
    <t>Cu+</t>
  </si>
  <si>
    <t>Cu2+</t>
  </si>
  <si>
    <t>Zn-Fe-Ttd</t>
  </si>
  <si>
    <t>Generation</t>
  </si>
  <si>
    <t>Site</t>
  </si>
  <si>
    <t>Hole</t>
  </si>
  <si>
    <t>№ number</t>
  </si>
  <si>
    <t>No. p/p</t>
  </si>
  <si>
    <t>Table. Chemical composition of pyrite and marcasite from the Kumroch deposit, SEM/EDX, % by weight.</t>
  </si>
  <si>
    <t>Note: "-" is below the detection limit.</t>
  </si>
  <si>
    <t>SWK</t>
  </si>
  <si>
    <t>CK</t>
  </si>
  <si>
    <t>NEK</t>
  </si>
  <si>
    <t>Note: "-" is below the detection limit; Site: SWK - Southwest Kumroch, CK - Central Kumroch, NEK - Northeast Kumroch.</t>
  </si>
  <si>
    <t>H, m</t>
  </si>
  <si>
    <t>Fineness of gold, ‰</t>
  </si>
  <si>
    <t>Position</t>
  </si>
  <si>
    <t>Centre</t>
  </si>
  <si>
    <t>Edge</t>
  </si>
  <si>
    <t>Note: 1-71 - author's data; 72-82 - data [Okrugin et al., 2019]; 83-127 - data [Bushkov et al., 2018]. "-" - below the detection limit; empty cell - no data.</t>
  </si>
  <si>
    <t>The method of analysis</t>
  </si>
  <si>
    <t>Firnov Creek</t>
  </si>
  <si>
    <t>Weight. %</t>
  </si>
  <si>
    <t>Atomic units</t>
  </si>
  <si>
    <t>Cu(common)</t>
  </si>
  <si>
    <t>Mineral</t>
  </si>
  <si>
    <t>Ag-Fe-Zn-tetrahedrite</t>
  </si>
  <si>
    <t>Mn-Ag-Zn-Fe-tetrahedrite</t>
  </si>
  <si>
    <t>Ag-Fe-tetrahedrite</t>
  </si>
  <si>
    <t>Ag-Zn-tetrahedrite</t>
  </si>
  <si>
    <t>Ag-Zn-Fe-tetrahedrite</t>
  </si>
  <si>
    <t>Zn-Fe-tetrahedrite</t>
  </si>
  <si>
    <t>Fe-Zn-Ag-tetrahedrite</t>
  </si>
  <si>
    <t>Zn-Fe-Ag-tetrahedrite</t>
  </si>
  <si>
    <t>Fe-Zn-tetrahedrite</t>
  </si>
  <si>
    <t>Zn-tetrahedrite</t>
  </si>
  <si>
    <t>Fe-Ag-Zn-tetrahedrite</t>
  </si>
  <si>
    <t>Fe-Ag-tetrahedrite</t>
  </si>
  <si>
    <t>Ag-Fe-tennantite</t>
  </si>
  <si>
    <t>Fe-Zn-tennantite</t>
  </si>
  <si>
    <t>Ag-Zn-Fe-tennantite</t>
  </si>
  <si>
    <t>Zn-Fe-tennantite</t>
  </si>
  <si>
    <t>Ag-Fe-Zn-tennantite</t>
  </si>
  <si>
    <t>Note: The formula units are calculated for 29 atoms; "–" is the content below the detection limit; Sb/As+Sb is the antimony coefficient; Fe/Fe+Zn is the ferruginous coefficient. The mineral varieties are distinguished by [Spiridonov, 1985].</t>
  </si>
  <si>
    <t>Average value</t>
  </si>
  <si>
    <t>Median</t>
  </si>
  <si>
    <t>Table. Chemical composition of sphalerite from the Kumroch deposit, SEM/EDX, % by weight.</t>
  </si>
  <si>
    <t>Table. Chemical composition of chalcopyrite from the Kumroch deposit, SEM/EDX, % by weight.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</si>
</sst>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scheme val="minor"/>
    </font>
    <font>
      <i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8">
    <xf numFmtId="0" fontId="0" fillId="0" borderId="0" xfId="0"/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1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165" fontId="8" fillId="0" borderId="1" xfId="0" applyNumberFormat="1" applyFont="1" applyFill="1" applyBorder="1" applyAlignment="1">
      <alignment horizontal="center"/>
    </xf>
    <xf numFmtId="165" fontId="8" fillId="0" borderId="0" xfId="0" applyNumberFormat="1" applyFont="1" applyFill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0" fillId="0" borderId="0" xfId="0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workbookViewId="0">
      <pane ySplit="1" topLeftCell="A72" activePane="bottomLeft" state="frozen"/>
      <selection pane="bottomLeft" activeCell="C87" sqref="C87"/>
    </sheetView>
  </sheetViews>
  <sheetFormatPr defaultRowHeight="14.4" x14ac:dyDescent="0.3"/>
  <cols>
    <col min="1" max="1" width="4.5546875" style="3" customWidth="1"/>
    <col min="2" max="2" width="11.109375" style="3" customWidth="1"/>
    <col min="3" max="3" width="9.44140625" style="3" customWidth="1"/>
    <col min="4" max="4" width="8.21875" style="3" customWidth="1"/>
    <col min="5" max="5" width="10" style="3" customWidth="1"/>
    <col min="6" max="16384" width="8.88671875" style="3"/>
  </cols>
  <sheetData>
    <row r="1" spans="1:13" ht="28.8" x14ac:dyDescent="0.3">
      <c r="A1" s="3" t="s">
        <v>408</v>
      </c>
      <c r="B1" s="3" t="s">
        <v>407</v>
      </c>
      <c r="C1" s="3" t="s">
        <v>406</v>
      </c>
      <c r="D1" s="3" t="s">
        <v>405</v>
      </c>
      <c r="E1" s="3" t="s">
        <v>404</v>
      </c>
      <c r="F1" s="3" t="s">
        <v>4</v>
      </c>
      <c r="G1" s="3" t="s">
        <v>93</v>
      </c>
      <c r="H1" s="3" t="s">
        <v>88</v>
      </c>
      <c r="I1" s="3" t="s">
        <v>2</v>
      </c>
      <c r="J1" s="3" t="s">
        <v>10</v>
      </c>
      <c r="K1" s="3" t="s">
        <v>9</v>
      </c>
      <c r="L1" s="3" t="s">
        <v>11</v>
      </c>
      <c r="M1" s="3" t="s">
        <v>15</v>
      </c>
    </row>
    <row r="2" spans="1:13" x14ac:dyDescent="0.3">
      <c r="A2" s="3">
        <v>1</v>
      </c>
      <c r="B2" s="3" t="s">
        <v>94</v>
      </c>
      <c r="C2" s="3" t="s">
        <v>96</v>
      </c>
      <c r="D2" s="40" t="s">
        <v>411</v>
      </c>
      <c r="E2" s="3" t="s">
        <v>95</v>
      </c>
      <c r="F2" s="17">
        <v>45.68</v>
      </c>
      <c r="G2" s="17">
        <v>0.46</v>
      </c>
      <c r="H2" s="17">
        <v>0.28999999999999998</v>
      </c>
      <c r="I2" s="17" t="s">
        <v>20</v>
      </c>
      <c r="J2" s="17" t="s">
        <v>20</v>
      </c>
      <c r="K2" s="17" t="s">
        <v>20</v>
      </c>
      <c r="L2" s="17">
        <v>51.86</v>
      </c>
      <c r="M2" s="17">
        <v>98.3</v>
      </c>
    </row>
    <row r="3" spans="1:13" x14ac:dyDescent="0.3">
      <c r="A3" s="3">
        <v>2</v>
      </c>
      <c r="B3" s="3" t="s">
        <v>97</v>
      </c>
      <c r="C3" s="3" t="s">
        <v>98</v>
      </c>
      <c r="D3" s="40" t="s">
        <v>411</v>
      </c>
      <c r="E3" s="3" t="s">
        <v>95</v>
      </c>
      <c r="F3" s="17">
        <v>46.89</v>
      </c>
      <c r="G3" s="17" t="s">
        <v>20</v>
      </c>
      <c r="H3" s="17" t="s">
        <v>20</v>
      </c>
      <c r="I3" s="17" t="s">
        <v>20</v>
      </c>
      <c r="J3" s="17" t="s">
        <v>20</v>
      </c>
      <c r="K3" s="17" t="s">
        <v>20</v>
      </c>
      <c r="L3" s="17">
        <v>53.23</v>
      </c>
      <c r="M3" s="17">
        <v>100.12</v>
      </c>
    </row>
    <row r="4" spans="1:13" x14ac:dyDescent="0.3">
      <c r="A4" s="3">
        <v>3</v>
      </c>
      <c r="B4" s="3" t="s">
        <v>99</v>
      </c>
      <c r="C4" s="3" t="s">
        <v>98</v>
      </c>
      <c r="D4" s="40" t="s">
        <v>411</v>
      </c>
      <c r="E4" s="3" t="s">
        <v>95</v>
      </c>
      <c r="F4" s="17">
        <v>45.81</v>
      </c>
      <c r="G4" s="17" t="s">
        <v>20</v>
      </c>
      <c r="H4" s="17" t="s">
        <v>20</v>
      </c>
      <c r="I4" s="17" t="s">
        <v>20</v>
      </c>
      <c r="J4" s="17" t="s">
        <v>20</v>
      </c>
      <c r="K4" s="17" t="s">
        <v>20</v>
      </c>
      <c r="L4" s="17">
        <v>52.7</v>
      </c>
      <c r="M4" s="17">
        <v>98.51</v>
      </c>
    </row>
    <row r="5" spans="1:13" x14ac:dyDescent="0.3">
      <c r="A5" s="3">
        <v>4</v>
      </c>
      <c r="B5" s="3" t="s">
        <v>100</v>
      </c>
      <c r="C5" s="3" t="s">
        <v>98</v>
      </c>
      <c r="D5" s="40" t="s">
        <v>411</v>
      </c>
      <c r="E5" s="3" t="s">
        <v>95</v>
      </c>
      <c r="F5" s="17">
        <v>45.65</v>
      </c>
      <c r="G5" s="17" t="s">
        <v>20</v>
      </c>
      <c r="H5" s="17" t="s">
        <v>20</v>
      </c>
      <c r="I5" s="17" t="s">
        <v>20</v>
      </c>
      <c r="J5" s="17" t="s">
        <v>20</v>
      </c>
      <c r="K5" s="17" t="s">
        <v>20</v>
      </c>
      <c r="L5" s="17">
        <v>52.48</v>
      </c>
      <c r="M5" s="17">
        <v>98.13</v>
      </c>
    </row>
    <row r="6" spans="1:13" x14ac:dyDescent="0.3">
      <c r="A6" s="3">
        <v>5</v>
      </c>
      <c r="B6" s="3" t="s">
        <v>101</v>
      </c>
      <c r="C6" s="3" t="s">
        <v>96</v>
      </c>
      <c r="D6" s="40" t="s">
        <v>411</v>
      </c>
      <c r="E6" s="3" t="s">
        <v>95</v>
      </c>
      <c r="F6" s="17">
        <v>46.36</v>
      </c>
      <c r="G6" s="17">
        <v>0.63</v>
      </c>
      <c r="H6" s="17"/>
      <c r="I6" s="17" t="s">
        <v>20</v>
      </c>
      <c r="J6" s="17" t="s">
        <v>20</v>
      </c>
      <c r="K6" s="17" t="s">
        <v>20</v>
      </c>
      <c r="L6" s="17">
        <v>53.12</v>
      </c>
      <c r="M6" s="17">
        <v>100.11</v>
      </c>
    </row>
    <row r="7" spans="1:13" x14ac:dyDescent="0.3">
      <c r="A7" s="3">
        <v>6</v>
      </c>
      <c r="B7" s="3" t="s">
        <v>94</v>
      </c>
      <c r="C7" s="3" t="s">
        <v>96</v>
      </c>
      <c r="D7" s="40" t="s">
        <v>411</v>
      </c>
      <c r="E7" s="3" t="s">
        <v>95</v>
      </c>
      <c r="F7" s="17">
        <v>45.68</v>
      </c>
      <c r="G7" s="17">
        <v>0.46</v>
      </c>
      <c r="H7" s="17">
        <v>0.28999999999999998</v>
      </c>
      <c r="I7" s="17" t="s">
        <v>20</v>
      </c>
      <c r="J7" s="17" t="s">
        <v>20</v>
      </c>
      <c r="K7" s="17" t="s">
        <v>20</v>
      </c>
      <c r="L7" s="17">
        <v>51.86</v>
      </c>
      <c r="M7" s="17">
        <v>98.3</v>
      </c>
    </row>
    <row r="8" spans="1:13" x14ac:dyDescent="0.3">
      <c r="A8" s="3">
        <v>7</v>
      </c>
      <c r="B8" s="3" t="s">
        <v>97</v>
      </c>
      <c r="C8" s="3" t="s">
        <v>98</v>
      </c>
      <c r="D8" s="40" t="s">
        <v>411</v>
      </c>
      <c r="E8" s="3" t="s">
        <v>95</v>
      </c>
      <c r="F8" s="17">
        <v>46.89</v>
      </c>
      <c r="G8" s="17" t="s">
        <v>20</v>
      </c>
      <c r="H8" s="17" t="s">
        <v>20</v>
      </c>
      <c r="I8" s="17" t="s">
        <v>20</v>
      </c>
      <c r="J8" s="17" t="s">
        <v>20</v>
      </c>
      <c r="K8" s="17" t="s">
        <v>20</v>
      </c>
      <c r="L8" s="17">
        <v>53.23</v>
      </c>
      <c r="M8" s="17">
        <v>100.12</v>
      </c>
    </row>
    <row r="9" spans="1:13" x14ac:dyDescent="0.3">
      <c r="A9" s="3">
        <v>8</v>
      </c>
      <c r="B9" s="3" t="s">
        <v>99</v>
      </c>
      <c r="C9" s="3" t="s">
        <v>98</v>
      </c>
      <c r="D9" s="40" t="s">
        <v>411</v>
      </c>
      <c r="E9" s="3" t="s">
        <v>95</v>
      </c>
      <c r="F9" s="17">
        <v>45.81</v>
      </c>
      <c r="G9" s="17" t="s">
        <v>20</v>
      </c>
      <c r="H9" s="17" t="s">
        <v>20</v>
      </c>
      <c r="I9" s="17" t="s">
        <v>20</v>
      </c>
      <c r="J9" s="17" t="s">
        <v>20</v>
      </c>
      <c r="K9" s="17" t="s">
        <v>20</v>
      </c>
      <c r="L9" s="17">
        <v>52.7</v>
      </c>
      <c r="M9" s="17">
        <v>98.51</v>
      </c>
    </row>
    <row r="10" spans="1:13" x14ac:dyDescent="0.3">
      <c r="A10" s="3">
        <v>9</v>
      </c>
      <c r="B10" s="3" t="s">
        <v>100</v>
      </c>
      <c r="C10" s="3" t="s">
        <v>98</v>
      </c>
      <c r="D10" s="40" t="s">
        <v>411</v>
      </c>
      <c r="E10" s="3" t="s">
        <v>95</v>
      </c>
      <c r="F10" s="17">
        <v>45.65</v>
      </c>
      <c r="G10" s="17" t="s">
        <v>20</v>
      </c>
      <c r="H10" s="17" t="s">
        <v>20</v>
      </c>
      <c r="I10" s="17" t="s">
        <v>20</v>
      </c>
      <c r="J10" s="17" t="s">
        <v>20</v>
      </c>
      <c r="K10" s="17" t="s">
        <v>20</v>
      </c>
      <c r="L10" s="17">
        <v>52.48</v>
      </c>
      <c r="M10" s="17">
        <v>98.13</v>
      </c>
    </row>
    <row r="11" spans="1:13" x14ac:dyDescent="0.3">
      <c r="A11" s="3">
        <v>10</v>
      </c>
      <c r="B11" s="3" t="s">
        <v>102</v>
      </c>
      <c r="C11" s="3" t="s">
        <v>103</v>
      </c>
      <c r="D11" s="40" t="s">
        <v>411</v>
      </c>
      <c r="E11" s="3" t="s">
        <v>95</v>
      </c>
      <c r="F11" s="17">
        <v>45.54</v>
      </c>
      <c r="G11" s="17">
        <v>1.7</v>
      </c>
      <c r="H11" s="17" t="s">
        <v>165</v>
      </c>
      <c r="I11" s="17" t="s">
        <v>20</v>
      </c>
      <c r="J11" s="17" t="s">
        <v>20</v>
      </c>
      <c r="K11" s="17" t="s">
        <v>20</v>
      </c>
      <c r="L11" s="17">
        <v>53</v>
      </c>
      <c r="M11" s="17">
        <v>100.24</v>
      </c>
    </row>
    <row r="12" spans="1:13" x14ac:dyDescent="0.3">
      <c r="A12" s="3">
        <v>11</v>
      </c>
      <c r="B12" s="3" t="s">
        <v>104</v>
      </c>
      <c r="C12" s="3" t="s">
        <v>19</v>
      </c>
      <c r="D12" s="40" t="s">
        <v>411</v>
      </c>
      <c r="E12" s="3" t="s">
        <v>105</v>
      </c>
      <c r="F12" s="17">
        <v>46.31</v>
      </c>
      <c r="G12" s="17" t="s">
        <v>165</v>
      </c>
      <c r="H12" s="17" t="s">
        <v>165</v>
      </c>
      <c r="I12" s="17">
        <v>0.76</v>
      </c>
      <c r="J12" s="17" t="s">
        <v>20</v>
      </c>
      <c r="K12" s="17" t="s">
        <v>20</v>
      </c>
      <c r="L12" s="17">
        <v>53.07</v>
      </c>
      <c r="M12" s="17">
        <v>100.14</v>
      </c>
    </row>
    <row r="13" spans="1:13" x14ac:dyDescent="0.3">
      <c r="A13" s="3">
        <v>12</v>
      </c>
      <c r="B13" s="3" t="s">
        <v>104</v>
      </c>
      <c r="C13" s="3" t="s">
        <v>19</v>
      </c>
      <c r="D13" s="40" t="s">
        <v>411</v>
      </c>
      <c r="E13" s="3" t="s">
        <v>105</v>
      </c>
      <c r="F13" s="17">
        <v>46.26</v>
      </c>
      <c r="G13" s="17">
        <v>0.21</v>
      </c>
      <c r="H13" s="17">
        <v>0.34</v>
      </c>
      <c r="I13" s="17">
        <v>0.24</v>
      </c>
      <c r="J13" s="17" t="s">
        <v>20</v>
      </c>
      <c r="K13" s="17" t="s">
        <v>20</v>
      </c>
      <c r="L13" s="17">
        <v>52.95</v>
      </c>
      <c r="M13" s="17">
        <v>100.01</v>
      </c>
    </row>
    <row r="14" spans="1:13" x14ac:dyDescent="0.3">
      <c r="A14" s="3">
        <v>13</v>
      </c>
      <c r="B14" s="3" t="s">
        <v>104</v>
      </c>
      <c r="C14" s="3" t="s">
        <v>19</v>
      </c>
      <c r="D14" s="40" t="s">
        <v>411</v>
      </c>
      <c r="E14" s="3" t="s">
        <v>105</v>
      </c>
      <c r="F14" s="17">
        <v>46.09</v>
      </c>
      <c r="G14" s="17" t="s">
        <v>165</v>
      </c>
      <c r="H14" s="17" t="s">
        <v>165</v>
      </c>
      <c r="I14" s="17">
        <v>0.63</v>
      </c>
      <c r="J14" s="17" t="s">
        <v>20</v>
      </c>
      <c r="K14" s="17" t="s">
        <v>20</v>
      </c>
      <c r="L14" s="17">
        <v>52.6</v>
      </c>
      <c r="M14" s="17">
        <v>99.32</v>
      </c>
    </row>
    <row r="15" spans="1:13" x14ac:dyDescent="0.3">
      <c r="A15" s="3">
        <v>14</v>
      </c>
      <c r="B15" s="3" t="s">
        <v>104</v>
      </c>
      <c r="C15" s="3" t="s">
        <v>19</v>
      </c>
      <c r="D15" s="40" t="s">
        <v>411</v>
      </c>
      <c r="E15" s="3" t="s">
        <v>105</v>
      </c>
      <c r="F15" s="17">
        <v>45.84</v>
      </c>
      <c r="G15" s="17" t="s">
        <v>165</v>
      </c>
      <c r="H15" s="17" t="s">
        <v>165</v>
      </c>
      <c r="I15" s="17">
        <v>0.49</v>
      </c>
      <c r="J15" s="17" t="s">
        <v>20</v>
      </c>
      <c r="K15" s="17" t="s">
        <v>20</v>
      </c>
      <c r="L15" s="17">
        <v>52.57</v>
      </c>
      <c r="M15" s="17">
        <v>98.9</v>
      </c>
    </row>
    <row r="16" spans="1:13" x14ac:dyDescent="0.3">
      <c r="A16" s="3">
        <v>15</v>
      </c>
      <c r="B16" s="3" t="s">
        <v>104</v>
      </c>
      <c r="C16" s="3" t="s">
        <v>19</v>
      </c>
      <c r="D16" s="40" t="s">
        <v>411</v>
      </c>
      <c r="E16" s="3" t="s">
        <v>105</v>
      </c>
      <c r="F16" s="17">
        <v>46.05</v>
      </c>
      <c r="G16" s="17">
        <v>0.23</v>
      </c>
      <c r="H16" s="17" t="s">
        <v>165</v>
      </c>
      <c r="I16" s="17">
        <v>0.61</v>
      </c>
      <c r="J16" s="17" t="s">
        <v>20</v>
      </c>
      <c r="K16" s="17" t="s">
        <v>20</v>
      </c>
      <c r="L16" s="17">
        <v>52.42</v>
      </c>
      <c r="M16" s="17">
        <v>99.3</v>
      </c>
    </row>
    <row r="17" spans="1:13" x14ac:dyDescent="0.3">
      <c r="A17" s="3">
        <v>16</v>
      </c>
      <c r="B17" s="3" t="s">
        <v>104</v>
      </c>
      <c r="C17" s="3" t="s">
        <v>19</v>
      </c>
      <c r="D17" s="40" t="s">
        <v>411</v>
      </c>
      <c r="E17" s="3" t="s">
        <v>105</v>
      </c>
      <c r="F17" s="17">
        <v>46.04</v>
      </c>
      <c r="G17" s="17">
        <v>0.25</v>
      </c>
      <c r="H17" s="17">
        <v>0.27</v>
      </c>
      <c r="I17" s="17">
        <v>0.72</v>
      </c>
      <c r="J17" s="17" t="s">
        <v>20</v>
      </c>
      <c r="K17" s="17" t="s">
        <v>20</v>
      </c>
      <c r="L17" s="17">
        <v>52.66</v>
      </c>
      <c r="M17" s="17">
        <v>99.95</v>
      </c>
    </row>
    <row r="18" spans="1:13" x14ac:dyDescent="0.3">
      <c r="A18" s="3">
        <v>17</v>
      </c>
      <c r="B18" s="3" t="s">
        <v>104</v>
      </c>
      <c r="C18" s="3" t="s">
        <v>19</v>
      </c>
      <c r="D18" s="40" t="s">
        <v>411</v>
      </c>
      <c r="E18" s="3" t="s">
        <v>105</v>
      </c>
      <c r="F18" s="17">
        <v>43.74</v>
      </c>
      <c r="G18" s="17">
        <v>0.5</v>
      </c>
      <c r="H18" s="17">
        <v>0.5</v>
      </c>
      <c r="I18" s="17">
        <v>1.29</v>
      </c>
      <c r="J18" s="17" t="s">
        <v>20</v>
      </c>
      <c r="K18" s="17" t="s">
        <v>20</v>
      </c>
      <c r="L18" s="17">
        <v>51.91</v>
      </c>
      <c r="M18" s="17">
        <v>97.94</v>
      </c>
    </row>
    <row r="19" spans="1:13" x14ac:dyDescent="0.3">
      <c r="A19" s="3">
        <v>18</v>
      </c>
      <c r="B19" s="3" t="s">
        <v>106</v>
      </c>
      <c r="C19" s="3" t="s">
        <v>41</v>
      </c>
      <c r="D19" s="3" t="s">
        <v>412</v>
      </c>
      <c r="E19" s="3" t="s">
        <v>107</v>
      </c>
      <c r="F19" s="17">
        <v>45.51</v>
      </c>
      <c r="G19" s="17" t="s">
        <v>20</v>
      </c>
      <c r="H19" s="17" t="s">
        <v>20</v>
      </c>
      <c r="I19" s="17" t="s">
        <v>20</v>
      </c>
      <c r="J19" s="17" t="s">
        <v>20</v>
      </c>
      <c r="K19" s="17" t="s">
        <v>20</v>
      </c>
      <c r="L19" s="17">
        <v>52.83</v>
      </c>
      <c r="M19" s="17">
        <v>98.34</v>
      </c>
    </row>
    <row r="20" spans="1:13" x14ac:dyDescent="0.3">
      <c r="A20" s="3">
        <v>19</v>
      </c>
      <c r="B20" s="3" t="s">
        <v>108</v>
      </c>
      <c r="C20" s="3" t="s">
        <v>41</v>
      </c>
      <c r="D20" s="40" t="s">
        <v>412</v>
      </c>
      <c r="E20" s="3" t="s">
        <v>107</v>
      </c>
      <c r="F20" s="17">
        <v>46.37</v>
      </c>
      <c r="G20" s="17" t="s">
        <v>20</v>
      </c>
      <c r="H20" s="17" t="s">
        <v>20</v>
      </c>
      <c r="I20" s="17" t="s">
        <v>20</v>
      </c>
      <c r="J20" s="17" t="s">
        <v>20</v>
      </c>
      <c r="K20" s="17" t="s">
        <v>20</v>
      </c>
      <c r="L20" s="17">
        <v>53.42</v>
      </c>
      <c r="M20" s="17">
        <v>99.79</v>
      </c>
    </row>
    <row r="21" spans="1:13" x14ac:dyDescent="0.3">
      <c r="A21" s="3">
        <v>20</v>
      </c>
      <c r="B21" s="3" t="s">
        <v>109</v>
      </c>
      <c r="C21" s="3" t="s">
        <v>41</v>
      </c>
      <c r="D21" s="40" t="s">
        <v>412</v>
      </c>
      <c r="E21" s="3" t="s">
        <v>107</v>
      </c>
      <c r="F21" s="17">
        <v>46.14</v>
      </c>
      <c r="G21" s="17" t="s">
        <v>20</v>
      </c>
      <c r="H21" s="17" t="s">
        <v>20</v>
      </c>
      <c r="I21" s="17" t="s">
        <v>20</v>
      </c>
      <c r="J21" s="17" t="s">
        <v>20</v>
      </c>
      <c r="K21" s="17" t="s">
        <v>20</v>
      </c>
      <c r="L21" s="17">
        <v>53.29</v>
      </c>
      <c r="M21" s="17">
        <v>99.43</v>
      </c>
    </row>
    <row r="22" spans="1:13" x14ac:dyDescent="0.3">
      <c r="A22" s="3">
        <v>21</v>
      </c>
      <c r="B22" s="3" t="s">
        <v>110</v>
      </c>
      <c r="C22" s="3" t="s">
        <v>41</v>
      </c>
      <c r="D22" s="40" t="s">
        <v>412</v>
      </c>
      <c r="E22" s="3" t="s">
        <v>107</v>
      </c>
      <c r="F22" s="17">
        <v>46.97</v>
      </c>
      <c r="G22" s="17" t="s">
        <v>20</v>
      </c>
      <c r="H22" s="17" t="s">
        <v>20</v>
      </c>
      <c r="I22" s="17" t="s">
        <v>20</v>
      </c>
      <c r="J22" s="17" t="s">
        <v>20</v>
      </c>
      <c r="K22" s="17" t="s">
        <v>20</v>
      </c>
      <c r="L22" s="17">
        <v>52.74</v>
      </c>
      <c r="M22" s="17">
        <v>99.71</v>
      </c>
    </row>
    <row r="23" spans="1:13" x14ac:dyDescent="0.3">
      <c r="A23" s="3">
        <v>22</v>
      </c>
      <c r="B23" s="3" t="s">
        <v>111</v>
      </c>
      <c r="C23" s="3" t="s">
        <v>41</v>
      </c>
      <c r="D23" s="40" t="s">
        <v>412</v>
      </c>
      <c r="E23" s="3" t="s">
        <v>107</v>
      </c>
      <c r="F23" s="17">
        <v>46.4</v>
      </c>
      <c r="G23" s="17" t="s">
        <v>20</v>
      </c>
      <c r="H23" s="17" t="s">
        <v>20</v>
      </c>
      <c r="I23" s="17" t="s">
        <v>20</v>
      </c>
      <c r="J23" s="17" t="s">
        <v>20</v>
      </c>
      <c r="K23" s="17" t="s">
        <v>20</v>
      </c>
      <c r="L23" s="17">
        <v>53.06</v>
      </c>
      <c r="M23" s="17">
        <v>99.46</v>
      </c>
    </row>
    <row r="24" spans="1:13" x14ac:dyDescent="0.3">
      <c r="A24" s="3">
        <v>23</v>
      </c>
      <c r="B24" s="3" t="s">
        <v>112</v>
      </c>
      <c r="C24" s="3" t="s">
        <v>41</v>
      </c>
      <c r="D24" s="40" t="s">
        <v>412</v>
      </c>
      <c r="E24" s="3" t="s">
        <v>107</v>
      </c>
      <c r="F24" s="17">
        <v>46.01</v>
      </c>
      <c r="G24" s="17" t="s">
        <v>20</v>
      </c>
      <c r="H24" s="17" t="s">
        <v>20</v>
      </c>
      <c r="I24" s="17" t="s">
        <v>20</v>
      </c>
      <c r="J24" s="17" t="s">
        <v>20</v>
      </c>
      <c r="K24" s="17" t="s">
        <v>20</v>
      </c>
      <c r="L24" s="17">
        <v>53.07</v>
      </c>
      <c r="M24" s="17">
        <v>99.08</v>
      </c>
    </row>
    <row r="25" spans="1:13" x14ac:dyDescent="0.3">
      <c r="A25" s="3">
        <v>24</v>
      </c>
      <c r="B25" s="3" t="s">
        <v>113</v>
      </c>
      <c r="C25" s="3" t="s">
        <v>41</v>
      </c>
      <c r="D25" s="40" t="s">
        <v>412</v>
      </c>
      <c r="E25" s="3" t="s">
        <v>107</v>
      </c>
      <c r="F25" s="17">
        <v>46.39</v>
      </c>
      <c r="G25" s="17" t="s">
        <v>20</v>
      </c>
      <c r="H25" s="17" t="s">
        <v>20</v>
      </c>
      <c r="I25" s="17" t="s">
        <v>20</v>
      </c>
      <c r="J25" s="17" t="s">
        <v>20</v>
      </c>
      <c r="K25" s="17" t="s">
        <v>20</v>
      </c>
      <c r="L25" s="17">
        <v>52.46</v>
      </c>
      <c r="M25" s="17">
        <v>98.85</v>
      </c>
    </row>
    <row r="26" spans="1:13" x14ac:dyDescent="0.3">
      <c r="A26" s="3">
        <v>25</v>
      </c>
      <c r="B26" s="3" t="s">
        <v>114</v>
      </c>
      <c r="C26" s="3" t="s">
        <v>41</v>
      </c>
      <c r="D26" s="40" t="s">
        <v>412</v>
      </c>
      <c r="E26" s="3" t="s">
        <v>107</v>
      </c>
      <c r="F26" s="17">
        <v>45.63</v>
      </c>
      <c r="G26" s="17" t="s">
        <v>20</v>
      </c>
      <c r="H26" s="17" t="s">
        <v>20</v>
      </c>
      <c r="I26" s="17" t="s">
        <v>20</v>
      </c>
      <c r="J26" s="17" t="s">
        <v>20</v>
      </c>
      <c r="K26" s="17" t="s">
        <v>20</v>
      </c>
      <c r="L26" s="17">
        <v>52.47</v>
      </c>
      <c r="M26" s="17">
        <v>98.1</v>
      </c>
    </row>
    <row r="27" spans="1:13" x14ac:dyDescent="0.3">
      <c r="A27" s="3">
        <v>26</v>
      </c>
      <c r="B27" s="3" t="s">
        <v>115</v>
      </c>
      <c r="C27" s="3" t="s">
        <v>41</v>
      </c>
      <c r="D27" s="40" t="s">
        <v>412</v>
      </c>
      <c r="E27" s="3" t="s">
        <v>107</v>
      </c>
      <c r="F27" s="17">
        <v>45.53</v>
      </c>
      <c r="G27" s="17" t="s">
        <v>20</v>
      </c>
      <c r="H27" s="17" t="s">
        <v>20</v>
      </c>
      <c r="I27" s="17" t="s">
        <v>20</v>
      </c>
      <c r="J27" s="17" t="s">
        <v>20</v>
      </c>
      <c r="K27" s="17" t="s">
        <v>20</v>
      </c>
      <c r="L27" s="17">
        <v>52.82</v>
      </c>
      <c r="M27" s="17">
        <v>98.35</v>
      </c>
    </row>
    <row r="28" spans="1:13" x14ac:dyDescent="0.3">
      <c r="A28" s="3">
        <v>27</v>
      </c>
      <c r="B28" s="3" t="s">
        <v>116</v>
      </c>
      <c r="C28" s="3" t="s">
        <v>41</v>
      </c>
      <c r="D28" s="40" t="s">
        <v>412</v>
      </c>
      <c r="E28" s="3" t="s">
        <v>107</v>
      </c>
      <c r="F28" s="17">
        <v>46.05</v>
      </c>
      <c r="G28" s="17" t="s">
        <v>20</v>
      </c>
      <c r="H28" s="17" t="s">
        <v>20</v>
      </c>
      <c r="I28" s="17" t="s">
        <v>20</v>
      </c>
      <c r="J28" s="17" t="s">
        <v>20</v>
      </c>
      <c r="K28" s="17" t="s">
        <v>20</v>
      </c>
      <c r="L28" s="17">
        <v>53.91</v>
      </c>
      <c r="M28" s="17">
        <v>99.96</v>
      </c>
    </row>
    <row r="29" spans="1:13" x14ac:dyDescent="0.3">
      <c r="A29" s="3">
        <v>28</v>
      </c>
      <c r="B29" s="3" t="s">
        <v>117</v>
      </c>
      <c r="C29" s="3" t="s">
        <v>44</v>
      </c>
      <c r="D29" s="40" t="s">
        <v>412</v>
      </c>
      <c r="E29" s="3" t="s">
        <v>107</v>
      </c>
      <c r="F29" s="17">
        <v>45.84</v>
      </c>
      <c r="G29" s="17" t="s">
        <v>20</v>
      </c>
      <c r="H29" s="17" t="s">
        <v>20</v>
      </c>
      <c r="I29" s="17" t="s">
        <v>20</v>
      </c>
      <c r="J29" s="17" t="s">
        <v>20</v>
      </c>
      <c r="K29" s="17" t="s">
        <v>20</v>
      </c>
      <c r="L29" s="17">
        <v>53.04</v>
      </c>
      <c r="M29" s="17">
        <v>98.88</v>
      </c>
    </row>
    <row r="30" spans="1:13" x14ac:dyDescent="0.3">
      <c r="A30" s="3">
        <v>29</v>
      </c>
      <c r="B30" s="3" t="s">
        <v>118</v>
      </c>
      <c r="C30" s="3" t="s">
        <v>44</v>
      </c>
      <c r="D30" s="40" t="s">
        <v>412</v>
      </c>
      <c r="E30" s="3" t="s">
        <v>107</v>
      </c>
      <c r="F30" s="17">
        <v>45.2</v>
      </c>
      <c r="G30" s="17" t="s">
        <v>20</v>
      </c>
      <c r="H30" s="17" t="s">
        <v>20</v>
      </c>
      <c r="I30" s="17" t="s">
        <v>20</v>
      </c>
      <c r="J30" s="17" t="s">
        <v>20</v>
      </c>
      <c r="K30" s="17" t="s">
        <v>20</v>
      </c>
      <c r="L30" s="17">
        <v>52.73</v>
      </c>
      <c r="M30" s="17">
        <v>97.93</v>
      </c>
    </row>
    <row r="31" spans="1:13" x14ac:dyDescent="0.3">
      <c r="A31" s="3">
        <v>30</v>
      </c>
      <c r="B31" s="3" t="s">
        <v>119</v>
      </c>
      <c r="C31" s="3" t="s">
        <v>16</v>
      </c>
      <c r="D31" s="40" t="s">
        <v>412</v>
      </c>
      <c r="E31" s="3" t="s">
        <v>107</v>
      </c>
      <c r="F31" s="17">
        <v>46.84</v>
      </c>
      <c r="G31" s="17" t="s">
        <v>20</v>
      </c>
      <c r="H31" s="17" t="s">
        <v>20</v>
      </c>
      <c r="I31" s="17" t="s">
        <v>20</v>
      </c>
      <c r="J31" s="17" t="s">
        <v>20</v>
      </c>
      <c r="K31" s="17" t="s">
        <v>20</v>
      </c>
      <c r="L31" s="17">
        <v>52.86</v>
      </c>
      <c r="M31" s="17">
        <v>99.7</v>
      </c>
    </row>
    <row r="32" spans="1:13" x14ac:dyDescent="0.3">
      <c r="A32" s="3">
        <v>31</v>
      </c>
      <c r="B32" s="3" t="s">
        <v>120</v>
      </c>
      <c r="C32" s="3" t="s">
        <v>44</v>
      </c>
      <c r="D32" s="40" t="s">
        <v>412</v>
      </c>
      <c r="E32" s="3" t="s">
        <v>107</v>
      </c>
      <c r="F32" s="17">
        <v>46.87</v>
      </c>
      <c r="G32" s="17" t="s">
        <v>20</v>
      </c>
      <c r="H32" s="17" t="s">
        <v>20</v>
      </c>
      <c r="I32" s="17" t="s">
        <v>20</v>
      </c>
      <c r="J32" s="17" t="s">
        <v>20</v>
      </c>
      <c r="K32" s="17" t="s">
        <v>20</v>
      </c>
      <c r="L32" s="17">
        <v>52.63</v>
      </c>
      <c r="M32" s="17">
        <v>99.5</v>
      </c>
    </row>
    <row r="33" spans="1:13" x14ac:dyDescent="0.3">
      <c r="A33" s="3">
        <v>32</v>
      </c>
      <c r="B33" s="3" t="s">
        <v>121</v>
      </c>
      <c r="C33" s="3" t="s">
        <v>44</v>
      </c>
      <c r="D33" s="40" t="s">
        <v>412</v>
      </c>
      <c r="E33" s="3" t="s">
        <v>107</v>
      </c>
      <c r="F33" s="17">
        <v>47.04</v>
      </c>
      <c r="G33" s="17" t="s">
        <v>20</v>
      </c>
      <c r="H33" s="17" t="s">
        <v>20</v>
      </c>
      <c r="I33" s="17" t="s">
        <v>20</v>
      </c>
      <c r="J33" s="17" t="s">
        <v>20</v>
      </c>
      <c r="K33" s="17" t="s">
        <v>20</v>
      </c>
      <c r="L33" s="17">
        <v>51.08</v>
      </c>
      <c r="M33" s="17">
        <v>98.12</v>
      </c>
    </row>
    <row r="34" spans="1:13" x14ac:dyDescent="0.3">
      <c r="A34" s="3">
        <v>33</v>
      </c>
      <c r="B34" s="3" t="s">
        <v>122</v>
      </c>
      <c r="C34" s="3" t="s">
        <v>44</v>
      </c>
      <c r="D34" s="40" t="s">
        <v>412</v>
      </c>
      <c r="E34" s="3" t="s">
        <v>107</v>
      </c>
      <c r="F34" s="17">
        <v>47.07</v>
      </c>
      <c r="G34" s="17" t="s">
        <v>20</v>
      </c>
      <c r="H34" s="17" t="s">
        <v>20</v>
      </c>
      <c r="I34" s="17" t="s">
        <v>20</v>
      </c>
      <c r="J34" s="17" t="s">
        <v>20</v>
      </c>
      <c r="K34" s="17" t="s">
        <v>20</v>
      </c>
      <c r="L34" s="17">
        <v>53.66</v>
      </c>
      <c r="M34" s="17">
        <v>100.73</v>
      </c>
    </row>
    <row r="35" spans="1:13" x14ac:dyDescent="0.3">
      <c r="A35" s="3">
        <v>34</v>
      </c>
      <c r="B35" s="3" t="s">
        <v>123</v>
      </c>
      <c r="C35" s="3" t="s">
        <v>39</v>
      </c>
      <c r="D35" s="40" t="s">
        <v>412</v>
      </c>
      <c r="E35" s="3" t="s">
        <v>107</v>
      </c>
      <c r="F35" s="17">
        <v>46.49</v>
      </c>
      <c r="G35" s="17" t="s">
        <v>20</v>
      </c>
      <c r="H35" s="17" t="s">
        <v>20</v>
      </c>
      <c r="I35" s="17" t="s">
        <v>20</v>
      </c>
      <c r="J35" s="17" t="s">
        <v>20</v>
      </c>
      <c r="K35" s="17" t="s">
        <v>20</v>
      </c>
      <c r="L35" s="17">
        <v>52.84</v>
      </c>
      <c r="M35" s="17">
        <v>99.33</v>
      </c>
    </row>
    <row r="36" spans="1:13" x14ac:dyDescent="0.3">
      <c r="A36" s="3">
        <v>35</v>
      </c>
      <c r="B36" s="3" t="s">
        <v>124</v>
      </c>
      <c r="C36" s="3" t="s">
        <v>39</v>
      </c>
      <c r="D36" s="40" t="s">
        <v>412</v>
      </c>
      <c r="E36" s="3" t="s">
        <v>107</v>
      </c>
      <c r="F36" s="17">
        <v>46.68</v>
      </c>
      <c r="G36" s="17" t="s">
        <v>20</v>
      </c>
      <c r="H36" s="17" t="s">
        <v>20</v>
      </c>
      <c r="I36" s="17" t="s">
        <v>20</v>
      </c>
      <c r="J36" s="17" t="s">
        <v>20</v>
      </c>
      <c r="K36" s="17" t="s">
        <v>20</v>
      </c>
      <c r="L36" s="17">
        <v>53.45</v>
      </c>
      <c r="M36" s="17">
        <v>100.13</v>
      </c>
    </row>
    <row r="37" spans="1:13" x14ac:dyDescent="0.3">
      <c r="A37" s="3">
        <v>36</v>
      </c>
      <c r="B37" s="3" t="s">
        <v>125</v>
      </c>
      <c r="C37" s="3" t="s">
        <v>126</v>
      </c>
      <c r="D37" s="40" t="s">
        <v>412</v>
      </c>
      <c r="E37" s="3" t="s">
        <v>107</v>
      </c>
      <c r="F37" s="17">
        <v>45.8</v>
      </c>
      <c r="G37" s="17" t="s">
        <v>20</v>
      </c>
      <c r="H37" s="17" t="s">
        <v>20</v>
      </c>
      <c r="I37" s="17" t="s">
        <v>20</v>
      </c>
      <c r="J37" s="17" t="s">
        <v>20</v>
      </c>
      <c r="K37" s="17" t="s">
        <v>20</v>
      </c>
      <c r="L37" s="17">
        <v>53.52</v>
      </c>
      <c r="M37" s="17">
        <v>99.32</v>
      </c>
    </row>
    <row r="38" spans="1:13" x14ac:dyDescent="0.3">
      <c r="A38" s="3">
        <v>37</v>
      </c>
      <c r="B38" s="3" t="s">
        <v>127</v>
      </c>
      <c r="C38" s="3" t="s">
        <v>44</v>
      </c>
      <c r="D38" s="40" t="s">
        <v>412</v>
      </c>
      <c r="E38" s="3" t="s">
        <v>107</v>
      </c>
      <c r="F38" s="17">
        <v>47.02</v>
      </c>
      <c r="G38" s="17" t="s">
        <v>20</v>
      </c>
      <c r="H38" s="17" t="s">
        <v>20</v>
      </c>
      <c r="I38" s="17" t="s">
        <v>20</v>
      </c>
      <c r="J38" s="17" t="s">
        <v>20</v>
      </c>
      <c r="K38" s="17" t="s">
        <v>20</v>
      </c>
      <c r="L38" s="17">
        <v>44.93</v>
      </c>
      <c r="M38" s="17">
        <v>91.95</v>
      </c>
    </row>
    <row r="39" spans="1:13" x14ac:dyDescent="0.3">
      <c r="A39" s="3">
        <v>38</v>
      </c>
      <c r="B39" s="3" t="s">
        <v>128</v>
      </c>
      <c r="C39" s="3" t="s">
        <v>39</v>
      </c>
      <c r="D39" s="40" t="s">
        <v>412</v>
      </c>
      <c r="E39" s="3" t="s">
        <v>107</v>
      </c>
      <c r="F39" s="17">
        <v>47.13</v>
      </c>
      <c r="G39" s="17" t="s">
        <v>20</v>
      </c>
      <c r="H39" s="17" t="s">
        <v>20</v>
      </c>
      <c r="I39" s="17" t="s">
        <v>20</v>
      </c>
      <c r="J39" s="17" t="s">
        <v>20</v>
      </c>
      <c r="K39" s="17" t="s">
        <v>20</v>
      </c>
      <c r="L39" s="17">
        <v>53.07</v>
      </c>
      <c r="M39" s="17">
        <v>100.2</v>
      </c>
    </row>
    <row r="40" spans="1:13" x14ac:dyDescent="0.3">
      <c r="A40" s="3">
        <v>39</v>
      </c>
      <c r="B40" s="3" t="s">
        <v>129</v>
      </c>
      <c r="C40" s="3" t="s">
        <v>39</v>
      </c>
      <c r="D40" s="40" t="s">
        <v>412</v>
      </c>
      <c r="E40" s="3" t="s">
        <v>107</v>
      </c>
      <c r="F40" s="17">
        <v>46.14</v>
      </c>
      <c r="G40" s="17" t="s">
        <v>20</v>
      </c>
      <c r="H40" s="17" t="s">
        <v>20</v>
      </c>
      <c r="I40" s="17" t="s">
        <v>20</v>
      </c>
      <c r="J40" s="17" t="s">
        <v>20</v>
      </c>
      <c r="K40" s="17" t="s">
        <v>20</v>
      </c>
      <c r="L40" s="17">
        <v>54.16</v>
      </c>
      <c r="M40" s="17">
        <v>100.3</v>
      </c>
    </row>
    <row r="41" spans="1:13" x14ac:dyDescent="0.3">
      <c r="A41" s="3">
        <v>40</v>
      </c>
      <c r="B41" s="3" t="s">
        <v>130</v>
      </c>
      <c r="C41" s="3" t="s">
        <v>39</v>
      </c>
      <c r="D41" s="40" t="s">
        <v>412</v>
      </c>
      <c r="E41" s="3" t="s">
        <v>107</v>
      </c>
      <c r="F41" s="17">
        <v>46.55</v>
      </c>
      <c r="G41" s="17" t="s">
        <v>20</v>
      </c>
      <c r="H41" s="17" t="s">
        <v>20</v>
      </c>
      <c r="I41" s="17" t="s">
        <v>20</v>
      </c>
      <c r="J41" s="17" t="s">
        <v>20</v>
      </c>
      <c r="K41" s="17" t="s">
        <v>20</v>
      </c>
      <c r="L41" s="17">
        <v>52.82</v>
      </c>
      <c r="M41" s="17">
        <v>99.37</v>
      </c>
    </row>
    <row r="42" spans="1:13" x14ac:dyDescent="0.3">
      <c r="A42" s="3">
        <v>41</v>
      </c>
      <c r="B42" s="3" t="s">
        <v>131</v>
      </c>
      <c r="C42" s="3" t="s">
        <v>39</v>
      </c>
      <c r="D42" s="40" t="s">
        <v>412</v>
      </c>
      <c r="E42" s="3" t="s">
        <v>107</v>
      </c>
      <c r="F42" s="17">
        <v>44.57</v>
      </c>
      <c r="G42" s="17" t="s">
        <v>20</v>
      </c>
      <c r="H42" s="17" t="s">
        <v>20</v>
      </c>
      <c r="I42" s="17" t="s">
        <v>20</v>
      </c>
      <c r="J42" s="17" t="s">
        <v>20</v>
      </c>
      <c r="K42" s="17" t="s">
        <v>20</v>
      </c>
      <c r="L42" s="17">
        <v>53.14</v>
      </c>
      <c r="M42" s="17">
        <v>97.71</v>
      </c>
    </row>
    <row r="43" spans="1:13" x14ac:dyDescent="0.3">
      <c r="A43" s="3">
        <v>42</v>
      </c>
      <c r="B43" s="3" t="s">
        <v>132</v>
      </c>
      <c r="C43" s="3" t="s">
        <v>39</v>
      </c>
      <c r="D43" s="40" t="s">
        <v>412</v>
      </c>
      <c r="E43" s="3" t="s">
        <v>107</v>
      </c>
      <c r="F43" s="17">
        <v>46.03</v>
      </c>
      <c r="G43" s="17" t="s">
        <v>20</v>
      </c>
      <c r="H43" s="17" t="s">
        <v>20</v>
      </c>
      <c r="I43" s="17" t="s">
        <v>20</v>
      </c>
      <c r="J43" s="17" t="s">
        <v>20</v>
      </c>
      <c r="K43" s="17" t="s">
        <v>20</v>
      </c>
      <c r="L43" s="17">
        <v>53.95</v>
      </c>
      <c r="M43" s="17">
        <v>99.98</v>
      </c>
    </row>
    <row r="44" spans="1:13" x14ac:dyDescent="0.3">
      <c r="A44" s="3">
        <v>43</v>
      </c>
      <c r="B44" s="3" t="s">
        <v>133</v>
      </c>
      <c r="C44" s="3" t="s">
        <v>39</v>
      </c>
      <c r="D44" s="40" t="s">
        <v>412</v>
      </c>
      <c r="E44" s="3" t="s">
        <v>107</v>
      </c>
      <c r="F44" s="17">
        <v>46.65</v>
      </c>
      <c r="G44" s="17" t="s">
        <v>20</v>
      </c>
      <c r="H44" s="17" t="s">
        <v>20</v>
      </c>
      <c r="I44" s="17" t="s">
        <v>20</v>
      </c>
      <c r="J44" s="17" t="s">
        <v>20</v>
      </c>
      <c r="K44" s="17" t="s">
        <v>20</v>
      </c>
      <c r="L44" s="17">
        <v>53.15</v>
      </c>
      <c r="M44" s="17">
        <v>99.8</v>
      </c>
    </row>
    <row r="45" spans="1:13" x14ac:dyDescent="0.3">
      <c r="A45" s="3">
        <v>44</v>
      </c>
      <c r="B45" s="3" t="s">
        <v>134</v>
      </c>
      <c r="C45" s="3" t="s">
        <v>86</v>
      </c>
      <c r="D45" s="40" t="s">
        <v>413</v>
      </c>
      <c r="E45" s="3" t="s">
        <v>107</v>
      </c>
      <c r="F45" s="17">
        <v>46.43</v>
      </c>
      <c r="G45" s="17" t="s">
        <v>20</v>
      </c>
      <c r="H45" s="17" t="s">
        <v>20</v>
      </c>
      <c r="I45" s="17" t="s">
        <v>20</v>
      </c>
      <c r="J45" s="17" t="s">
        <v>20</v>
      </c>
      <c r="K45" s="17" t="s">
        <v>20</v>
      </c>
      <c r="L45" s="17">
        <v>53.75</v>
      </c>
      <c r="M45" s="17">
        <v>100.18</v>
      </c>
    </row>
    <row r="46" spans="1:13" x14ac:dyDescent="0.3">
      <c r="A46" s="3">
        <v>45</v>
      </c>
      <c r="B46" s="3" t="s">
        <v>135</v>
      </c>
      <c r="C46" s="3" t="s">
        <v>44</v>
      </c>
      <c r="D46" s="40" t="s">
        <v>412</v>
      </c>
      <c r="E46" s="3" t="s">
        <v>107</v>
      </c>
      <c r="F46" s="17">
        <v>46.19</v>
      </c>
      <c r="G46" s="17" t="s">
        <v>20</v>
      </c>
      <c r="H46" s="17" t="s">
        <v>20</v>
      </c>
      <c r="I46" s="17" t="s">
        <v>20</v>
      </c>
      <c r="J46" s="17" t="s">
        <v>20</v>
      </c>
      <c r="K46" s="17" t="s">
        <v>20</v>
      </c>
      <c r="L46" s="17">
        <v>53.66</v>
      </c>
      <c r="M46" s="17">
        <v>99.85</v>
      </c>
    </row>
    <row r="47" spans="1:13" x14ac:dyDescent="0.3">
      <c r="A47" s="3">
        <v>46</v>
      </c>
      <c r="B47" s="3" t="s">
        <v>136</v>
      </c>
      <c r="C47" s="3" t="s">
        <v>137</v>
      </c>
      <c r="D47" s="40" t="s">
        <v>412</v>
      </c>
      <c r="E47" s="3" t="s">
        <v>107</v>
      </c>
      <c r="F47" s="17">
        <v>47.29</v>
      </c>
      <c r="G47" s="17" t="s">
        <v>20</v>
      </c>
      <c r="H47" s="17" t="s">
        <v>20</v>
      </c>
      <c r="I47" s="17" t="s">
        <v>20</v>
      </c>
      <c r="J47" s="17" t="s">
        <v>20</v>
      </c>
      <c r="K47" s="17" t="s">
        <v>20</v>
      </c>
      <c r="L47" s="17">
        <v>53.28</v>
      </c>
      <c r="M47" s="17">
        <v>100.57</v>
      </c>
    </row>
    <row r="48" spans="1:13" x14ac:dyDescent="0.3">
      <c r="A48" s="3">
        <v>47</v>
      </c>
      <c r="B48" s="3" t="s">
        <v>138</v>
      </c>
      <c r="C48" s="3" t="s">
        <v>137</v>
      </c>
      <c r="D48" s="40" t="s">
        <v>412</v>
      </c>
      <c r="E48" s="3" t="s">
        <v>107</v>
      </c>
      <c r="F48" s="17">
        <v>46.01</v>
      </c>
      <c r="G48" s="17" t="s">
        <v>20</v>
      </c>
      <c r="H48" s="17" t="s">
        <v>20</v>
      </c>
      <c r="I48" s="17" t="s">
        <v>20</v>
      </c>
      <c r="J48" s="17" t="s">
        <v>20</v>
      </c>
      <c r="K48" s="17" t="s">
        <v>20</v>
      </c>
      <c r="L48" s="17">
        <v>53.34</v>
      </c>
      <c r="M48" s="17">
        <v>99.35</v>
      </c>
    </row>
    <row r="49" spans="1:13" x14ac:dyDescent="0.3">
      <c r="A49" s="3">
        <v>48</v>
      </c>
      <c r="B49" s="3" t="s">
        <v>139</v>
      </c>
      <c r="C49" s="3" t="s">
        <v>44</v>
      </c>
      <c r="D49" s="40" t="s">
        <v>412</v>
      </c>
      <c r="E49" s="3" t="s">
        <v>107</v>
      </c>
      <c r="F49" s="17">
        <v>47.05</v>
      </c>
      <c r="G49" s="17" t="s">
        <v>20</v>
      </c>
      <c r="H49" s="17" t="s">
        <v>20</v>
      </c>
      <c r="I49" s="17" t="s">
        <v>20</v>
      </c>
      <c r="J49" s="17" t="s">
        <v>20</v>
      </c>
      <c r="K49" s="17" t="s">
        <v>20</v>
      </c>
      <c r="L49" s="17">
        <v>50.76</v>
      </c>
      <c r="M49" s="17">
        <v>97.81</v>
      </c>
    </row>
    <row r="50" spans="1:13" x14ac:dyDescent="0.3">
      <c r="A50" s="3">
        <v>49</v>
      </c>
      <c r="B50" s="3" t="s">
        <v>140</v>
      </c>
      <c r="C50" s="3" t="s">
        <v>38</v>
      </c>
      <c r="D50" s="40" t="s">
        <v>412</v>
      </c>
      <c r="E50" s="3" t="s">
        <v>107</v>
      </c>
      <c r="F50" s="17">
        <v>46.21</v>
      </c>
      <c r="G50" s="17" t="s">
        <v>20</v>
      </c>
      <c r="H50" s="17" t="s">
        <v>20</v>
      </c>
      <c r="I50" s="17" t="s">
        <v>20</v>
      </c>
      <c r="J50" s="17" t="s">
        <v>20</v>
      </c>
      <c r="K50" s="17" t="s">
        <v>20</v>
      </c>
      <c r="L50" s="17">
        <v>52.65</v>
      </c>
      <c r="M50" s="17">
        <v>98.86</v>
      </c>
    </row>
    <row r="51" spans="1:13" x14ac:dyDescent="0.3">
      <c r="A51" s="3">
        <v>50</v>
      </c>
      <c r="B51" s="3" t="s">
        <v>141</v>
      </c>
      <c r="C51" s="3" t="s">
        <v>38</v>
      </c>
      <c r="D51" s="40" t="s">
        <v>412</v>
      </c>
      <c r="E51" s="3" t="s">
        <v>107</v>
      </c>
      <c r="F51" s="17">
        <v>46.64</v>
      </c>
      <c r="G51" s="17" t="s">
        <v>20</v>
      </c>
      <c r="H51" s="17" t="s">
        <v>20</v>
      </c>
      <c r="I51" s="17" t="s">
        <v>20</v>
      </c>
      <c r="J51" s="17" t="s">
        <v>20</v>
      </c>
      <c r="K51" s="17" t="s">
        <v>20</v>
      </c>
      <c r="L51" s="17">
        <v>53.25</v>
      </c>
      <c r="M51" s="17">
        <v>99.89</v>
      </c>
    </row>
    <row r="52" spans="1:13" x14ac:dyDescent="0.3">
      <c r="A52" s="3">
        <v>51</v>
      </c>
      <c r="B52" s="3" t="s">
        <v>142</v>
      </c>
      <c r="C52" s="3" t="s">
        <v>38</v>
      </c>
      <c r="D52" s="40" t="s">
        <v>412</v>
      </c>
      <c r="E52" s="3" t="s">
        <v>107</v>
      </c>
      <c r="F52" s="17">
        <v>45.5</v>
      </c>
      <c r="G52" s="17" t="s">
        <v>20</v>
      </c>
      <c r="H52" s="17" t="s">
        <v>20</v>
      </c>
      <c r="I52" s="17" t="s">
        <v>20</v>
      </c>
      <c r="J52" s="17" t="s">
        <v>20</v>
      </c>
      <c r="K52" s="17" t="s">
        <v>20</v>
      </c>
      <c r="L52" s="17">
        <v>53.41</v>
      </c>
      <c r="M52" s="17">
        <v>98.91</v>
      </c>
    </row>
    <row r="53" spans="1:13" x14ac:dyDescent="0.3">
      <c r="A53" s="3">
        <v>52</v>
      </c>
      <c r="B53" s="3" t="s">
        <v>143</v>
      </c>
      <c r="C53" s="3" t="s">
        <v>16</v>
      </c>
      <c r="D53" s="40" t="s">
        <v>411</v>
      </c>
      <c r="E53" s="3" t="s">
        <v>144</v>
      </c>
      <c r="F53" s="17">
        <v>47.34</v>
      </c>
      <c r="G53" s="17" t="s">
        <v>20</v>
      </c>
      <c r="H53" s="17" t="s">
        <v>20</v>
      </c>
      <c r="I53" s="17" t="s">
        <v>20</v>
      </c>
      <c r="J53" s="17" t="s">
        <v>20</v>
      </c>
      <c r="K53" s="17" t="s">
        <v>20</v>
      </c>
      <c r="L53" s="17">
        <v>53.24</v>
      </c>
      <c r="M53" s="17">
        <v>100.58</v>
      </c>
    </row>
    <row r="54" spans="1:13" x14ac:dyDescent="0.3">
      <c r="A54" s="3">
        <v>53</v>
      </c>
      <c r="B54" s="3" t="s">
        <v>145</v>
      </c>
      <c r="C54" s="3" t="s">
        <v>16</v>
      </c>
      <c r="D54" s="40" t="s">
        <v>411</v>
      </c>
      <c r="E54" s="3" t="s">
        <v>144</v>
      </c>
      <c r="F54" s="17">
        <v>46.57</v>
      </c>
      <c r="G54" s="17" t="s">
        <v>20</v>
      </c>
      <c r="H54" s="17" t="s">
        <v>20</v>
      </c>
      <c r="I54" s="17" t="s">
        <v>20</v>
      </c>
      <c r="J54" s="17" t="s">
        <v>20</v>
      </c>
      <c r="K54" s="17" t="s">
        <v>20</v>
      </c>
      <c r="L54" s="17">
        <v>52.81</v>
      </c>
      <c r="M54" s="17">
        <v>99.38</v>
      </c>
    </row>
    <row r="55" spans="1:13" x14ac:dyDescent="0.3">
      <c r="A55" s="3">
        <v>54</v>
      </c>
      <c r="B55" s="3" t="s">
        <v>146</v>
      </c>
      <c r="C55" s="3" t="s">
        <v>16</v>
      </c>
      <c r="D55" s="40" t="s">
        <v>411</v>
      </c>
      <c r="E55" s="3" t="s">
        <v>144</v>
      </c>
      <c r="F55" s="17">
        <v>46.85</v>
      </c>
      <c r="G55" s="17" t="s">
        <v>20</v>
      </c>
      <c r="H55" s="17" t="s">
        <v>20</v>
      </c>
      <c r="I55" s="17" t="s">
        <v>20</v>
      </c>
      <c r="J55" s="17" t="s">
        <v>20</v>
      </c>
      <c r="K55" s="17" t="s">
        <v>20</v>
      </c>
      <c r="L55" s="17">
        <v>52.69</v>
      </c>
      <c r="M55" s="17">
        <v>99.54</v>
      </c>
    </row>
    <row r="56" spans="1:13" x14ac:dyDescent="0.3">
      <c r="A56" s="3">
        <v>55</v>
      </c>
      <c r="B56" s="3" t="s">
        <v>147</v>
      </c>
      <c r="C56" s="3" t="s">
        <v>16</v>
      </c>
      <c r="D56" s="40" t="s">
        <v>411</v>
      </c>
      <c r="E56" s="3" t="s">
        <v>144</v>
      </c>
      <c r="F56" s="17">
        <v>46.54</v>
      </c>
      <c r="G56" s="17" t="s">
        <v>20</v>
      </c>
      <c r="H56" s="17" t="s">
        <v>20</v>
      </c>
      <c r="I56" s="17" t="s">
        <v>20</v>
      </c>
      <c r="J56" s="17" t="s">
        <v>20</v>
      </c>
      <c r="K56" s="17" t="s">
        <v>20</v>
      </c>
      <c r="L56" s="17">
        <v>53.11</v>
      </c>
      <c r="M56" s="17">
        <v>99.65</v>
      </c>
    </row>
    <row r="57" spans="1:13" s="7" customFormat="1" x14ac:dyDescent="0.3">
      <c r="A57" s="3">
        <v>56</v>
      </c>
      <c r="B57" s="7" t="s">
        <v>148</v>
      </c>
      <c r="C57" s="7" t="s">
        <v>16</v>
      </c>
      <c r="D57" s="40" t="s">
        <v>411</v>
      </c>
      <c r="E57" s="7" t="s">
        <v>144</v>
      </c>
      <c r="F57" s="18">
        <v>47.13</v>
      </c>
      <c r="G57" s="18" t="s">
        <v>20</v>
      </c>
      <c r="H57" s="18" t="s">
        <v>20</v>
      </c>
      <c r="I57" s="18" t="s">
        <v>20</v>
      </c>
      <c r="J57" s="18" t="s">
        <v>20</v>
      </c>
      <c r="K57" s="18" t="s">
        <v>20</v>
      </c>
      <c r="L57" s="18">
        <v>53.02</v>
      </c>
      <c r="M57" s="18">
        <v>100.15</v>
      </c>
    </row>
    <row r="58" spans="1:13" s="7" customFormat="1" x14ac:dyDescent="0.3">
      <c r="A58" s="3">
        <v>57</v>
      </c>
      <c r="B58" s="7" t="s">
        <v>207</v>
      </c>
      <c r="C58" s="7" t="s">
        <v>137</v>
      </c>
      <c r="D58" s="40" t="s">
        <v>412</v>
      </c>
      <c r="E58" s="7" t="s">
        <v>200</v>
      </c>
      <c r="F58" s="18">
        <v>46.71</v>
      </c>
      <c r="G58" s="18" t="s">
        <v>20</v>
      </c>
      <c r="H58" s="18" t="s">
        <v>20</v>
      </c>
      <c r="I58" s="18" t="s">
        <v>20</v>
      </c>
      <c r="J58" s="18" t="s">
        <v>20</v>
      </c>
      <c r="K58" s="18" t="s">
        <v>20</v>
      </c>
      <c r="L58" s="18">
        <v>51.99</v>
      </c>
      <c r="M58" s="18">
        <v>98.7</v>
      </c>
    </row>
    <row r="59" spans="1:13" s="7" customFormat="1" x14ac:dyDescent="0.3">
      <c r="A59" s="3">
        <v>58</v>
      </c>
      <c r="B59" s="7" t="s">
        <v>208</v>
      </c>
      <c r="C59" s="7" t="s">
        <v>209</v>
      </c>
      <c r="D59" s="40" t="s">
        <v>412</v>
      </c>
      <c r="E59" s="7" t="s">
        <v>200</v>
      </c>
      <c r="F59" s="18">
        <v>47.13</v>
      </c>
      <c r="G59" s="18" t="s">
        <v>20</v>
      </c>
      <c r="H59" s="18" t="s">
        <v>20</v>
      </c>
      <c r="I59" s="18" t="s">
        <v>20</v>
      </c>
      <c r="J59" s="18" t="s">
        <v>20</v>
      </c>
      <c r="K59" s="18" t="s">
        <v>20</v>
      </c>
      <c r="L59" s="18">
        <v>53.18</v>
      </c>
      <c r="M59" s="18">
        <v>100.31</v>
      </c>
    </row>
    <row r="60" spans="1:13" s="7" customFormat="1" x14ac:dyDescent="0.3">
      <c r="A60" s="3">
        <v>59</v>
      </c>
      <c r="B60" s="7" t="s">
        <v>192</v>
      </c>
      <c r="C60" s="7" t="s">
        <v>209</v>
      </c>
      <c r="D60" s="40" t="s">
        <v>412</v>
      </c>
      <c r="E60" s="7" t="s">
        <v>200</v>
      </c>
      <c r="F60" s="18">
        <v>47.18</v>
      </c>
      <c r="G60" s="18" t="s">
        <v>20</v>
      </c>
      <c r="H60" s="18" t="s">
        <v>20</v>
      </c>
      <c r="I60" s="18" t="s">
        <v>20</v>
      </c>
      <c r="J60" s="18" t="s">
        <v>20</v>
      </c>
      <c r="K60" s="18" t="s">
        <v>20</v>
      </c>
      <c r="L60" s="18">
        <v>52.55</v>
      </c>
      <c r="M60" s="18">
        <v>99.73</v>
      </c>
    </row>
    <row r="61" spans="1:13" s="7" customFormat="1" x14ac:dyDescent="0.3">
      <c r="A61" s="3">
        <v>60</v>
      </c>
      <c r="B61" s="7" t="s">
        <v>192</v>
      </c>
      <c r="C61" s="7" t="s">
        <v>209</v>
      </c>
      <c r="D61" s="40" t="s">
        <v>412</v>
      </c>
      <c r="E61" s="7" t="s">
        <v>200</v>
      </c>
      <c r="F61" s="18">
        <v>47.05</v>
      </c>
      <c r="G61" s="18" t="s">
        <v>20</v>
      </c>
      <c r="H61" s="18" t="s">
        <v>20</v>
      </c>
      <c r="I61" s="18" t="s">
        <v>20</v>
      </c>
      <c r="J61" s="18" t="s">
        <v>20</v>
      </c>
      <c r="K61" s="18" t="s">
        <v>20</v>
      </c>
      <c r="L61" s="18">
        <v>53.08</v>
      </c>
      <c r="M61" s="18">
        <v>100.12</v>
      </c>
    </row>
    <row r="62" spans="1:13" s="7" customFormat="1" x14ac:dyDescent="0.3">
      <c r="A62" s="3">
        <v>61</v>
      </c>
      <c r="B62" s="7" t="s">
        <v>210</v>
      </c>
      <c r="C62" s="7" t="s">
        <v>39</v>
      </c>
      <c r="D62" s="40" t="s">
        <v>412</v>
      </c>
      <c r="E62" s="7" t="s">
        <v>200</v>
      </c>
      <c r="F62" s="18">
        <v>46.49</v>
      </c>
      <c r="G62" s="18" t="s">
        <v>20</v>
      </c>
      <c r="H62" s="18" t="s">
        <v>20</v>
      </c>
      <c r="I62" s="18">
        <v>0.4</v>
      </c>
      <c r="J62" s="18" t="s">
        <v>20</v>
      </c>
      <c r="K62" s="18" t="s">
        <v>20</v>
      </c>
      <c r="L62" s="18">
        <v>52.37</v>
      </c>
      <c r="M62" s="18">
        <v>99.27</v>
      </c>
    </row>
    <row r="63" spans="1:13" s="7" customFormat="1" x14ac:dyDescent="0.3">
      <c r="A63" s="3">
        <v>62</v>
      </c>
      <c r="B63" s="7" t="s">
        <v>211</v>
      </c>
      <c r="C63" s="7" t="s">
        <v>168</v>
      </c>
      <c r="D63" s="40" t="s">
        <v>412</v>
      </c>
      <c r="E63" s="7" t="s">
        <v>200</v>
      </c>
      <c r="F63" s="18">
        <v>46.51</v>
      </c>
      <c r="G63" s="18" t="s">
        <v>20</v>
      </c>
      <c r="H63" s="18" t="s">
        <v>20</v>
      </c>
      <c r="I63" s="18">
        <v>0.31</v>
      </c>
      <c r="J63" s="18" t="s">
        <v>20</v>
      </c>
      <c r="K63" s="18" t="s">
        <v>20</v>
      </c>
      <c r="L63" s="18">
        <v>53.05</v>
      </c>
      <c r="M63" s="18">
        <v>99.86</v>
      </c>
    </row>
    <row r="64" spans="1:13" s="7" customFormat="1" x14ac:dyDescent="0.3">
      <c r="A64" s="3">
        <v>63</v>
      </c>
      <c r="B64" s="7" t="s">
        <v>212</v>
      </c>
      <c r="C64" s="7" t="s">
        <v>43</v>
      </c>
      <c r="D64" s="40" t="s">
        <v>412</v>
      </c>
      <c r="E64" s="7" t="s">
        <v>200</v>
      </c>
      <c r="F64" s="18">
        <v>46.57</v>
      </c>
      <c r="G64" s="18" t="s">
        <v>20</v>
      </c>
      <c r="H64" s="18" t="s">
        <v>20</v>
      </c>
      <c r="I64" s="18">
        <v>0.4</v>
      </c>
      <c r="J64" s="18" t="s">
        <v>20</v>
      </c>
      <c r="K64" s="18" t="s">
        <v>20</v>
      </c>
      <c r="L64" s="18">
        <v>53.22</v>
      </c>
      <c r="M64" s="18">
        <v>100.19</v>
      </c>
    </row>
    <row r="65" spans="1:13" s="7" customFormat="1" x14ac:dyDescent="0.3">
      <c r="A65" s="3">
        <v>64</v>
      </c>
      <c r="B65" s="7" t="s">
        <v>213</v>
      </c>
      <c r="C65" s="7" t="s">
        <v>44</v>
      </c>
      <c r="D65" s="40" t="s">
        <v>412</v>
      </c>
      <c r="E65" s="7" t="s">
        <v>200</v>
      </c>
      <c r="F65" s="18">
        <v>46.03</v>
      </c>
      <c r="G65" s="18" t="s">
        <v>20</v>
      </c>
      <c r="H65" s="18" t="s">
        <v>20</v>
      </c>
      <c r="I65" s="18">
        <v>0.38</v>
      </c>
      <c r="J65" s="18" t="s">
        <v>20</v>
      </c>
      <c r="K65" s="18" t="s">
        <v>20</v>
      </c>
      <c r="L65" s="18">
        <v>51.71</v>
      </c>
      <c r="M65" s="18">
        <v>98.12</v>
      </c>
    </row>
    <row r="66" spans="1:13" s="7" customFormat="1" x14ac:dyDescent="0.3">
      <c r="A66" s="3">
        <v>65</v>
      </c>
      <c r="B66" s="7" t="s">
        <v>149</v>
      </c>
      <c r="C66" s="7" t="s">
        <v>96</v>
      </c>
      <c r="D66" s="40" t="s">
        <v>411</v>
      </c>
      <c r="E66" s="7" t="s">
        <v>150</v>
      </c>
      <c r="F66" s="18">
        <v>45.37</v>
      </c>
      <c r="G66" s="18" t="s">
        <v>20</v>
      </c>
      <c r="H66" s="18" t="s">
        <v>20</v>
      </c>
      <c r="I66" s="18" t="s">
        <v>20</v>
      </c>
      <c r="J66" s="18" t="s">
        <v>20</v>
      </c>
      <c r="K66" s="18">
        <v>0.66</v>
      </c>
      <c r="L66" s="18">
        <v>51.86</v>
      </c>
      <c r="M66" s="18">
        <v>97.89</v>
      </c>
    </row>
    <row r="67" spans="1:13" s="7" customFormat="1" x14ac:dyDescent="0.3">
      <c r="A67" s="3">
        <v>66</v>
      </c>
      <c r="B67" s="7" t="s">
        <v>151</v>
      </c>
      <c r="C67" s="7" t="s">
        <v>96</v>
      </c>
      <c r="D67" s="40" t="s">
        <v>411</v>
      </c>
      <c r="E67" s="7" t="s">
        <v>150</v>
      </c>
      <c r="F67" s="18">
        <v>46.14</v>
      </c>
      <c r="G67" s="18" t="s">
        <v>20</v>
      </c>
      <c r="H67" s="18" t="s">
        <v>20</v>
      </c>
      <c r="I67" s="18" t="s">
        <v>20</v>
      </c>
      <c r="J67" s="18" t="s">
        <v>20</v>
      </c>
      <c r="K67" s="18">
        <v>1.07</v>
      </c>
      <c r="L67" s="18">
        <v>52.05</v>
      </c>
      <c r="M67" s="18">
        <v>99.26</v>
      </c>
    </row>
    <row r="68" spans="1:13" x14ac:dyDescent="0.3">
      <c r="A68" s="3">
        <v>67</v>
      </c>
      <c r="B68" s="3" t="s">
        <v>152</v>
      </c>
      <c r="C68" s="3" t="s">
        <v>96</v>
      </c>
      <c r="D68" s="40" t="s">
        <v>411</v>
      </c>
      <c r="E68" s="3" t="s">
        <v>150</v>
      </c>
      <c r="F68" s="17">
        <v>46.39</v>
      </c>
      <c r="G68" s="17" t="s">
        <v>20</v>
      </c>
      <c r="H68" s="17" t="s">
        <v>20</v>
      </c>
      <c r="I68" s="17" t="s">
        <v>20</v>
      </c>
      <c r="J68" s="17" t="s">
        <v>20</v>
      </c>
      <c r="K68" s="17">
        <v>1.91</v>
      </c>
      <c r="L68" s="17">
        <v>51.87</v>
      </c>
      <c r="M68" s="17">
        <v>100.17</v>
      </c>
    </row>
    <row r="69" spans="1:13" x14ac:dyDescent="0.3">
      <c r="A69" s="3">
        <v>68</v>
      </c>
      <c r="B69" s="3" t="s">
        <v>153</v>
      </c>
      <c r="C69" s="3" t="s">
        <v>96</v>
      </c>
      <c r="D69" s="40" t="s">
        <v>411</v>
      </c>
      <c r="E69" s="3" t="s">
        <v>150</v>
      </c>
      <c r="F69" s="17">
        <v>46.87</v>
      </c>
      <c r="G69" s="17" t="s">
        <v>20</v>
      </c>
      <c r="H69" s="17" t="s">
        <v>20</v>
      </c>
      <c r="I69" s="17" t="s">
        <v>20</v>
      </c>
      <c r="J69" s="17" t="s">
        <v>20</v>
      </c>
      <c r="K69" s="17">
        <v>0.75</v>
      </c>
      <c r="L69" s="17">
        <v>53.61</v>
      </c>
      <c r="M69" s="17">
        <v>101.22</v>
      </c>
    </row>
    <row r="70" spans="1:13" x14ac:dyDescent="0.3">
      <c r="A70" s="3">
        <v>69</v>
      </c>
      <c r="B70" s="3" t="s">
        <v>154</v>
      </c>
      <c r="C70" s="3" t="s">
        <v>19</v>
      </c>
      <c r="D70" s="40" t="s">
        <v>411</v>
      </c>
      <c r="E70" s="3" t="s">
        <v>150</v>
      </c>
      <c r="F70" s="17">
        <v>45.51</v>
      </c>
      <c r="G70" s="17" t="s">
        <v>20</v>
      </c>
      <c r="H70" s="17" t="s">
        <v>20</v>
      </c>
      <c r="I70" s="17">
        <v>0.5</v>
      </c>
      <c r="J70" s="17" t="s">
        <v>155</v>
      </c>
      <c r="K70" s="17">
        <v>2.0499999999999998</v>
      </c>
      <c r="L70" s="17">
        <v>51.75</v>
      </c>
      <c r="M70" s="17">
        <v>99.81</v>
      </c>
    </row>
    <row r="71" spans="1:13" x14ac:dyDescent="0.3">
      <c r="A71" s="3">
        <v>70</v>
      </c>
      <c r="B71" s="3" t="s">
        <v>156</v>
      </c>
      <c r="C71" s="3" t="s">
        <v>89</v>
      </c>
      <c r="D71" s="40" t="s">
        <v>413</v>
      </c>
      <c r="E71" s="3" t="s">
        <v>150</v>
      </c>
      <c r="F71" s="17">
        <v>46.09</v>
      </c>
      <c r="G71" s="17" t="s">
        <v>20</v>
      </c>
      <c r="H71" s="17" t="s">
        <v>20</v>
      </c>
      <c r="I71" s="17" t="s">
        <v>20</v>
      </c>
      <c r="J71" s="17" t="s">
        <v>20</v>
      </c>
      <c r="K71" s="17">
        <v>1.76</v>
      </c>
      <c r="L71" s="17">
        <v>51.49</v>
      </c>
      <c r="M71" s="17">
        <v>99.34</v>
      </c>
    </row>
    <row r="72" spans="1:13" x14ac:dyDescent="0.3">
      <c r="A72" s="3">
        <v>71</v>
      </c>
      <c r="B72" s="3" t="s">
        <v>157</v>
      </c>
      <c r="C72" s="3" t="s">
        <v>89</v>
      </c>
      <c r="D72" s="40" t="s">
        <v>413</v>
      </c>
      <c r="E72" s="3" t="s">
        <v>150</v>
      </c>
      <c r="F72" s="17">
        <v>45.42</v>
      </c>
      <c r="G72" s="17" t="s">
        <v>20</v>
      </c>
      <c r="H72" s="17" t="s">
        <v>20</v>
      </c>
      <c r="I72" s="17" t="s">
        <v>20</v>
      </c>
      <c r="J72" s="17" t="s">
        <v>20</v>
      </c>
      <c r="K72" s="17">
        <v>2.4300000000000002</v>
      </c>
      <c r="L72" s="17">
        <v>51.11</v>
      </c>
      <c r="M72" s="17">
        <v>98.96</v>
      </c>
    </row>
    <row r="73" spans="1:13" x14ac:dyDescent="0.3">
      <c r="A73" s="3">
        <v>72</v>
      </c>
      <c r="B73" s="3" t="s">
        <v>158</v>
      </c>
      <c r="C73" s="3" t="s">
        <v>16</v>
      </c>
      <c r="D73" s="40" t="s">
        <v>411</v>
      </c>
      <c r="E73" s="3" t="s">
        <v>150</v>
      </c>
      <c r="F73" s="17">
        <v>46.06</v>
      </c>
      <c r="G73" s="17" t="s">
        <v>20</v>
      </c>
      <c r="H73" s="17" t="s">
        <v>20</v>
      </c>
      <c r="I73" s="17" t="s">
        <v>20</v>
      </c>
      <c r="J73" s="17" t="s">
        <v>20</v>
      </c>
      <c r="K73" s="17">
        <v>0.8</v>
      </c>
      <c r="L73" s="17">
        <v>52.25</v>
      </c>
      <c r="M73" s="17">
        <v>99.11</v>
      </c>
    </row>
    <row r="74" spans="1:13" x14ac:dyDescent="0.3">
      <c r="A74" s="3">
        <v>73</v>
      </c>
      <c r="B74" s="3" t="s">
        <v>159</v>
      </c>
      <c r="C74" s="3" t="s">
        <v>19</v>
      </c>
      <c r="D74" s="40" t="s">
        <v>411</v>
      </c>
      <c r="E74" s="3" t="s">
        <v>150</v>
      </c>
      <c r="F74" s="17">
        <v>45.21</v>
      </c>
      <c r="G74" s="17" t="s">
        <v>20</v>
      </c>
      <c r="H74" s="17" t="s">
        <v>20</v>
      </c>
      <c r="I74" s="17">
        <v>0.42</v>
      </c>
      <c r="J74" s="17" t="s">
        <v>166</v>
      </c>
      <c r="K74" s="17">
        <v>0.8</v>
      </c>
      <c r="L74" s="17">
        <v>51.86</v>
      </c>
      <c r="M74" s="17">
        <v>98.29</v>
      </c>
    </row>
    <row r="75" spans="1:13" x14ac:dyDescent="0.3">
      <c r="A75" s="3">
        <v>74</v>
      </c>
      <c r="B75" s="3" t="s">
        <v>160</v>
      </c>
      <c r="C75" s="3" t="s">
        <v>16</v>
      </c>
      <c r="D75" s="40" t="s">
        <v>411</v>
      </c>
      <c r="E75" s="3" t="s">
        <v>161</v>
      </c>
      <c r="F75" s="17">
        <v>45.89</v>
      </c>
      <c r="G75" s="17" t="s">
        <v>20</v>
      </c>
      <c r="H75" s="17" t="s">
        <v>20</v>
      </c>
      <c r="I75" s="17" t="s">
        <v>20</v>
      </c>
      <c r="J75" s="17">
        <v>0.33</v>
      </c>
      <c r="K75" s="17">
        <v>2.67</v>
      </c>
      <c r="L75" s="17">
        <v>51.46</v>
      </c>
      <c r="M75" s="17">
        <v>100.35</v>
      </c>
    </row>
    <row r="76" spans="1:13" x14ac:dyDescent="0.3">
      <c r="A76" s="3">
        <v>75</v>
      </c>
      <c r="B76" s="3" t="s">
        <v>162</v>
      </c>
      <c r="C76" s="3" t="s">
        <v>89</v>
      </c>
      <c r="D76" s="40" t="s">
        <v>413</v>
      </c>
      <c r="E76" s="3" t="s">
        <v>161</v>
      </c>
      <c r="F76" s="17">
        <v>45.98</v>
      </c>
      <c r="G76" s="17" t="s">
        <v>20</v>
      </c>
      <c r="H76" s="17" t="s">
        <v>20</v>
      </c>
      <c r="I76" s="17" t="s">
        <v>20</v>
      </c>
      <c r="J76" s="17" t="s">
        <v>20</v>
      </c>
      <c r="K76" s="17" t="s">
        <v>20</v>
      </c>
      <c r="L76" s="17">
        <v>51.97</v>
      </c>
      <c r="M76" s="17">
        <v>97.95</v>
      </c>
    </row>
    <row r="77" spans="1:13" x14ac:dyDescent="0.3">
      <c r="A77" s="3">
        <v>76</v>
      </c>
      <c r="B77" s="3" t="s">
        <v>163</v>
      </c>
      <c r="C77" s="3" t="s">
        <v>89</v>
      </c>
      <c r="D77" s="3" t="s">
        <v>413</v>
      </c>
      <c r="E77" s="3" t="s">
        <v>161</v>
      </c>
      <c r="F77" s="17">
        <v>46.49</v>
      </c>
      <c r="G77" s="17" t="s">
        <v>20</v>
      </c>
      <c r="H77" s="17" t="s">
        <v>20</v>
      </c>
      <c r="I77" s="17" t="s">
        <v>20</v>
      </c>
      <c r="J77" s="17" t="s">
        <v>20</v>
      </c>
      <c r="K77" s="17" t="s">
        <v>20</v>
      </c>
      <c r="L77" s="17">
        <v>53.46</v>
      </c>
      <c r="M77" s="17">
        <v>99.95</v>
      </c>
    </row>
    <row r="78" spans="1:13" x14ac:dyDescent="0.3">
      <c r="A78" s="3">
        <v>77</v>
      </c>
      <c r="B78" s="3" t="s">
        <v>164</v>
      </c>
      <c r="C78" s="3" t="s">
        <v>16</v>
      </c>
      <c r="D78" s="3" t="s">
        <v>411</v>
      </c>
      <c r="E78" s="3" t="s">
        <v>161</v>
      </c>
      <c r="F78" s="17">
        <v>47.01</v>
      </c>
      <c r="G78" s="17" t="s">
        <v>20</v>
      </c>
      <c r="H78" s="17" t="s">
        <v>20</v>
      </c>
      <c r="I78" s="17" t="s">
        <v>20</v>
      </c>
      <c r="J78" s="17" t="s">
        <v>20</v>
      </c>
      <c r="K78" s="17" t="s">
        <v>20</v>
      </c>
      <c r="L78" s="17">
        <v>53.14</v>
      </c>
      <c r="M78" s="17">
        <v>100.15</v>
      </c>
    </row>
    <row r="79" spans="1:13" ht="14.4" customHeight="1" x14ac:dyDescent="0.3">
      <c r="A79" s="43" t="s">
        <v>445</v>
      </c>
      <c r="B79" s="43"/>
      <c r="C79" s="43"/>
      <c r="D79" s="3" t="s">
        <v>201</v>
      </c>
      <c r="E79" s="3" t="s">
        <v>95</v>
      </c>
      <c r="F79" s="17">
        <v>46</v>
      </c>
      <c r="G79" s="17"/>
      <c r="H79" s="17"/>
      <c r="I79" s="17"/>
      <c r="J79" s="17"/>
      <c r="K79" s="17"/>
      <c r="L79" s="17">
        <v>52.67</v>
      </c>
      <c r="M79" s="17">
        <v>99.05</v>
      </c>
    </row>
    <row r="80" spans="1:13" x14ac:dyDescent="0.3">
      <c r="A80" s="43"/>
      <c r="B80" s="43"/>
      <c r="C80" s="43"/>
      <c r="D80" s="3" t="s">
        <v>202</v>
      </c>
      <c r="E80" s="3" t="s">
        <v>105</v>
      </c>
      <c r="F80" s="17">
        <v>46.87</v>
      </c>
      <c r="G80" s="17"/>
      <c r="H80" s="17"/>
      <c r="I80" s="17">
        <v>0.67714285714285716</v>
      </c>
      <c r="J80" s="17"/>
      <c r="K80" s="17"/>
      <c r="L80" s="17">
        <v>52.77</v>
      </c>
      <c r="M80" s="17">
        <v>99.64</v>
      </c>
    </row>
    <row r="81" spans="1:13" x14ac:dyDescent="0.3">
      <c r="A81" s="43"/>
      <c r="B81" s="43"/>
      <c r="C81" s="43"/>
      <c r="D81" s="3" t="s">
        <v>203</v>
      </c>
      <c r="E81" s="3" t="s">
        <v>107</v>
      </c>
      <c r="F81" s="17">
        <v>46.3</v>
      </c>
      <c r="G81" s="17"/>
      <c r="H81" s="17"/>
      <c r="I81" s="17"/>
      <c r="J81" s="17"/>
      <c r="K81" s="17"/>
      <c r="L81" s="17">
        <v>52.8</v>
      </c>
      <c r="M81" s="17">
        <v>99.1</v>
      </c>
    </row>
    <row r="82" spans="1:13" x14ac:dyDescent="0.3">
      <c r="A82" s="43"/>
      <c r="B82" s="43"/>
      <c r="C82" s="43"/>
      <c r="D82" s="3" t="s">
        <v>204</v>
      </c>
      <c r="E82" s="3" t="s">
        <v>144</v>
      </c>
      <c r="F82" s="17">
        <v>46.89</v>
      </c>
      <c r="G82" s="17"/>
      <c r="H82" s="17"/>
      <c r="I82" s="17"/>
      <c r="J82" s="17"/>
      <c r="K82" s="17"/>
      <c r="L82" s="17">
        <v>52.97</v>
      </c>
      <c r="M82" s="17">
        <v>99.86</v>
      </c>
    </row>
    <row r="83" spans="1:13" x14ac:dyDescent="0.3">
      <c r="A83" s="43"/>
      <c r="B83" s="43"/>
      <c r="C83" s="43"/>
      <c r="D83" s="3" t="s">
        <v>214</v>
      </c>
      <c r="E83" s="3" t="s">
        <v>200</v>
      </c>
      <c r="F83" s="17">
        <v>46.708749999999995</v>
      </c>
      <c r="G83" s="17"/>
      <c r="H83" s="17"/>
      <c r="I83" s="17"/>
      <c r="J83" s="17"/>
      <c r="K83" s="17"/>
      <c r="L83" s="17">
        <v>52.643750000000004</v>
      </c>
      <c r="M83" s="17">
        <v>99.537500000000009</v>
      </c>
    </row>
    <row r="84" spans="1:13" x14ac:dyDescent="0.3">
      <c r="A84" s="43"/>
      <c r="B84" s="43"/>
      <c r="C84" s="43"/>
      <c r="D84" s="3" t="s">
        <v>205</v>
      </c>
      <c r="E84" s="3" t="s">
        <v>150</v>
      </c>
      <c r="F84" s="17">
        <v>46</v>
      </c>
      <c r="G84" s="17"/>
      <c r="H84" s="17"/>
      <c r="I84" s="17"/>
      <c r="J84" s="17"/>
      <c r="K84" s="17">
        <v>1.36</v>
      </c>
      <c r="L84" s="17">
        <v>52</v>
      </c>
      <c r="M84" s="17">
        <v>99.3</v>
      </c>
    </row>
    <row r="85" spans="1:13" x14ac:dyDescent="0.3">
      <c r="A85" s="43"/>
      <c r="B85" s="43"/>
      <c r="C85" s="43"/>
      <c r="D85" s="3" t="s">
        <v>206</v>
      </c>
      <c r="E85" s="3" t="s">
        <v>161</v>
      </c>
      <c r="F85" s="17">
        <v>46.34</v>
      </c>
      <c r="G85" s="17"/>
      <c r="H85" s="17"/>
      <c r="I85" s="17"/>
      <c r="J85" s="17"/>
      <c r="K85" s="17"/>
      <c r="L85" s="17">
        <v>52.51</v>
      </c>
      <c r="M85" s="17">
        <v>99.6</v>
      </c>
    </row>
    <row r="86" spans="1:13" x14ac:dyDescent="0.25">
      <c r="B86" s="42" t="s">
        <v>409</v>
      </c>
    </row>
    <row r="87" spans="1:13" x14ac:dyDescent="0.3">
      <c r="B87" s="41" t="s">
        <v>414</v>
      </c>
    </row>
  </sheetData>
  <mergeCells count="1">
    <mergeCell ref="A79:C8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="70" zoomScaleNormal="70" workbookViewId="0">
      <pane ySplit="1" topLeftCell="A32" activePane="bottomLeft" state="frozen"/>
      <selection activeCell="E1" sqref="E1"/>
      <selection pane="bottomLeft" activeCell="C54" sqref="C54"/>
    </sheetView>
  </sheetViews>
  <sheetFormatPr defaultRowHeight="14.4" x14ac:dyDescent="0.3"/>
  <cols>
    <col min="1" max="1" width="4.44140625" style="3" customWidth="1"/>
    <col min="2" max="2" width="13.33203125" style="3" customWidth="1"/>
    <col min="3" max="3" width="12.33203125" style="3" customWidth="1"/>
    <col min="4" max="5" width="8.88671875" style="3"/>
    <col min="6" max="6" width="10.6640625" style="3" customWidth="1"/>
    <col min="7" max="7" width="12.77734375" style="3" bestFit="1" customWidth="1"/>
    <col min="8" max="9" width="9.33203125" style="3" bestFit="1" customWidth="1"/>
    <col min="10" max="13" width="10.44140625" style="3" bestFit="1" customWidth="1"/>
    <col min="14" max="16384" width="8.88671875" style="3"/>
  </cols>
  <sheetData>
    <row r="1" spans="1:12" ht="28.8" x14ac:dyDescent="0.3">
      <c r="A1" s="40" t="s">
        <v>408</v>
      </c>
      <c r="B1" s="40" t="s">
        <v>407</v>
      </c>
      <c r="C1" s="40" t="s">
        <v>406</v>
      </c>
      <c r="D1" s="40" t="s">
        <v>405</v>
      </c>
      <c r="E1" s="3" t="s">
        <v>415</v>
      </c>
      <c r="F1" s="40" t="s">
        <v>404</v>
      </c>
      <c r="G1" s="3" t="s">
        <v>4</v>
      </c>
      <c r="H1" s="3" t="s">
        <v>93</v>
      </c>
      <c r="I1" s="3" t="s">
        <v>88</v>
      </c>
      <c r="J1" s="3" t="s">
        <v>2</v>
      </c>
      <c r="K1" s="3" t="s">
        <v>11</v>
      </c>
      <c r="L1" s="40" t="s">
        <v>15</v>
      </c>
    </row>
    <row r="2" spans="1:12" x14ac:dyDescent="0.3">
      <c r="A2" s="3">
        <v>1</v>
      </c>
      <c r="B2" s="3" t="s">
        <v>251</v>
      </c>
      <c r="C2" s="3" t="s">
        <v>89</v>
      </c>
      <c r="D2" s="3" t="s">
        <v>413</v>
      </c>
      <c r="E2" s="16">
        <v>672.39468171133979</v>
      </c>
      <c r="F2" s="3" t="s">
        <v>256</v>
      </c>
      <c r="G2" s="3">
        <v>31.83</v>
      </c>
      <c r="H2" s="3" t="s">
        <v>20</v>
      </c>
      <c r="I2" s="3" t="s">
        <v>20</v>
      </c>
      <c r="J2" s="3">
        <v>33.5</v>
      </c>
      <c r="K2" s="3">
        <v>35.26</v>
      </c>
      <c r="L2" s="3">
        <v>100.59</v>
      </c>
    </row>
    <row r="3" spans="1:12" x14ac:dyDescent="0.3">
      <c r="A3" s="3">
        <v>2</v>
      </c>
      <c r="B3" s="3" t="s">
        <v>239</v>
      </c>
      <c r="C3" s="3" t="s">
        <v>103</v>
      </c>
      <c r="D3" s="3" t="s">
        <v>411</v>
      </c>
      <c r="E3" s="16">
        <v>979</v>
      </c>
      <c r="F3" s="3" t="s">
        <v>256</v>
      </c>
      <c r="G3" s="3">
        <v>32.76</v>
      </c>
      <c r="H3" s="3">
        <v>0.44</v>
      </c>
      <c r="I3" s="3">
        <v>0.26</v>
      </c>
      <c r="J3" s="3">
        <v>29.24</v>
      </c>
      <c r="K3" s="3">
        <v>35.03</v>
      </c>
      <c r="L3" s="3">
        <v>98.45999999999998</v>
      </c>
    </row>
    <row r="4" spans="1:12" x14ac:dyDescent="0.3">
      <c r="A4" s="3">
        <v>3</v>
      </c>
      <c r="B4" s="3" t="s">
        <v>240</v>
      </c>
      <c r="C4" s="3" t="s">
        <v>103</v>
      </c>
      <c r="D4" s="3" t="s">
        <v>411</v>
      </c>
      <c r="E4" s="16">
        <v>979</v>
      </c>
      <c r="F4" s="3" t="s">
        <v>256</v>
      </c>
      <c r="G4" s="3">
        <v>30.16</v>
      </c>
      <c r="H4" s="3" t="s">
        <v>20</v>
      </c>
      <c r="I4" s="3" t="s">
        <v>20</v>
      </c>
      <c r="J4" s="3">
        <v>34</v>
      </c>
      <c r="K4" s="3">
        <v>34.299999999999997</v>
      </c>
      <c r="L4" s="3">
        <v>98.46</v>
      </c>
    </row>
    <row r="5" spans="1:12" x14ac:dyDescent="0.3">
      <c r="A5" s="3">
        <v>4</v>
      </c>
      <c r="B5" s="3" t="s">
        <v>241</v>
      </c>
      <c r="C5" s="3" t="s">
        <v>103</v>
      </c>
      <c r="D5" s="3" t="s">
        <v>411</v>
      </c>
      <c r="E5" s="16">
        <v>958</v>
      </c>
      <c r="F5" s="3" t="s">
        <v>256</v>
      </c>
      <c r="G5" s="3">
        <v>30.12</v>
      </c>
      <c r="H5" s="3" t="s">
        <v>20</v>
      </c>
      <c r="I5" s="3" t="s">
        <v>20</v>
      </c>
      <c r="J5" s="3">
        <v>33.840000000000003</v>
      </c>
      <c r="K5" s="3">
        <v>34.81</v>
      </c>
      <c r="L5" s="3">
        <v>98.77000000000001</v>
      </c>
    </row>
    <row r="6" spans="1:12" x14ac:dyDescent="0.3">
      <c r="A6" s="3">
        <v>5</v>
      </c>
      <c r="B6" s="3" t="s">
        <v>244</v>
      </c>
      <c r="C6" s="3" t="s">
        <v>103</v>
      </c>
      <c r="D6" s="3" t="s">
        <v>411</v>
      </c>
      <c r="E6" s="16">
        <v>951</v>
      </c>
      <c r="F6" s="3" t="s">
        <v>256</v>
      </c>
      <c r="G6" s="3">
        <v>30.72</v>
      </c>
      <c r="H6" s="3" t="s">
        <v>20</v>
      </c>
      <c r="I6" s="3" t="s">
        <v>20</v>
      </c>
      <c r="J6" s="3">
        <v>33.79</v>
      </c>
      <c r="K6" s="3">
        <v>34.76</v>
      </c>
      <c r="L6" s="3">
        <v>99.269999999999982</v>
      </c>
    </row>
    <row r="7" spans="1:12" x14ac:dyDescent="0.3">
      <c r="A7" s="3">
        <v>6</v>
      </c>
      <c r="B7" s="3" t="s">
        <v>242</v>
      </c>
      <c r="C7" s="3" t="s">
        <v>103</v>
      </c>
      <c r="D7" s="3" t="s">
        <v>411</v>
      </c>
      <c r="E7" s="16">
        <v>947</v>
      </c>
      <c r="F7" s="3" t="s">
        <v>256</v>
      </c>
      <c r="G7" s="3">
        <v>29.7</v>
      </c>
      <c r="H7" s="3" t="s">
        <v>20</v>
      </c>
      <c r="I7" s="3" t="s">
        <v>20</v>
      </c>
      <c r="J7" s="3">
        <v>34.19</v>
      </c>
      <c r="K7" s="3">
        <v>34.979999999999997</v>
      </c>
      <c r="L7" s="3">
        <v>98.87</v>
      </c>
    </row>
    <row r="8" spans="1:12" x14ac:dyDescent="0.3">
      <c r="A8" s="3">
        <v>7</v>
      </c>
      <c r="B8" s="3" t="s">
        <v>243</v>
      </c>
      <c r="C8" s="3" t="s">
        <v>103</v>
      </c>
      <c r="D8" s="3" t="s">
        <v>411</v>
      </c>
      <c r="E8" s="16">
        <v>947</v>
      </c>
      <c r="F8" s="3" t="s">
        <v>256</v>
      </c>
      <c r="G8" s="3">
        <v>30.19</v>
      </c>
      <c r="H8" s="3" t="s">
        <v>20</v>
      </c>
      <c r="I8" s="3" t="s">
        <v>20</v>
      </c>
      <c r="J8" s="3">
        <v>33.74</v>
      </c>
      <c r="K8" s="3">
        <v>35</v>
      </c>
      <c r="L8" s="3">
        <v>98.93</v>
      </c>
    </row>
    <row r="9" spans="1:12" x14ac:dyDescent="0.3">
      <c r="A9" s="3">
        <v>8</v>
      </c>
      <c r="B9" s="3" t="s">
        <v>257</v>
      </c>
      <c r="C9" s="3" t="s">
        <v>19</v>
      </c>
      <c r="D9" s="3" t="s">
        <v>411</v>
      </c>
      <c r="E9" s="16">
        <v>849.33833926751402</v>
      </c>
      <c r="F9" s="3" t="s">
        <v>256</v>
      </c>
      <c r="G9" s="3">
        <v>30.87</v>
      </c>
      <c r="H9" s="3" t="s">
        <v>20</v>
      </c>
      <c r="I9" s="3" t="s">
        <v>20</v>
      </c>
      <c r="J9" s="3">
        <v>34.159999999999997</v>
      </c>
      <c r="K9" s="3">
        <v>34.61</v>
      </c>
      <c r="L9" s="3">
        <v>99.64</v>
      </c>
    </row>
    <row r="10" spans="1:12" x14ac:dyDescent="0.3">
      <c r="A10" s="3">
        <v>9</v>
      </c>
      <c r="B10" s="3" t="s">
        <v>246</v>
      </c>
      <c r="C10" s="3" t="s">
        <v>19</v>
      </c>
      <c r="D10" s="3" t="s">
        <v>411</v>
      </c>
      <c r="E10" s="16">
        <v>824.10312882614699</v>
      </c>
      <c r="F10" s="3" t="s">
        <v>256</v>
      </c>
      <c r="G10" s="3">
        <v>30.64</v>
      </c>
      <c r="H10" s="3" t="s">
        <v>20</v>
      </c>
      <c r="I10" s="3" t="s">
        <v>20</v>
      </c>
      <c r="J10" s="3">
        <v>33.909999999999997</v>
      </c>
      <c r="K10" s="3">
        <v>34.46</v>
      </c>
      <c r="L10" s="3">
        <v>99.009999999999991</v>
      </c>
    </row>
    <row r="11" spans="1:12" x14ac:dyDescent="0.3">
      <c r="A11" s="3">
        <v>10</v>
      </c>
      <c r="B11" s="3" t="s">
        <v>247</v>
      </c>
      <c r="C11" s="3" t="s">
        <v>19</v>
      </c>
      <c r="D11" s="3" t="s">
        <v>411</v>
      </c>
      <c r="E11" s="16">
        <v>903.2970217319471</v>
      </c>
      <c r="F11" s="3" t="s">
        <v>256</v>
      </c>
      <c r="G11" s="3">
        <v>30.11</v>
      </c>
      <c r="H11" s="3" t="s">
        <v>20</v>
      </c>
      <c r="I11" s="3" t="s">
        <v>20</v>
      </c>
      <c r="J11" s="3">
        <v>34.340000000000003</v>
      </c>
      <c r="K11" s="3">
        <v>35.06</v>
      </c>
      <c r="L11" s="3">
        <v>99.51</v>
      </c>
    </row>
    <row r="12" spans="1:12" x14ac:dyDescent="0.3">
      <c r="A12" s="3">
        <v>11</v>
      </c>
      <c r="B12" s="3" t="s">
        <v>250</v>
      </c>
      <c r="C12" s="3" t="s">
        <v>89</v>
      </c>
      <c r="D12" s="3" t="s">
        <v>413</v>
      </c>
      <c r="E12" s="16">
        <v>732.01656866365101</v>
      </c>
      <c r="F12" s="3" t="s">
        <v>255</v>
      </c>
      <c r="G12" s="3">
        <v>31.66</v>
      </c>
      <c r="H12" s="3" t="s">
        <v>20</v>
      </c>
      <c r="I12" s="3" t="s">
        <v>20</v>
      </c>
      <c r="J12" s="3">
        <v>33.42</v>
      </c>
      <c r="K12" s="3">
        <v>35.21</v>
      </c>
      <c r="L12" s="3">
        <v>100.28999999999999</v>
      </c>
    </row>
    <row r="13" spans="1:12" x14ac:dyDescent="0.3">
      <c r="A13" s="3">
        <v>12</v>
      </c>
      <c r="B13" s="3" t="s">
        <v>252</v>
      </c>
      <c r="C13" s="3" t="s">
        <v>86</v>
      </c>
      <c r="D13" s="3" t="s">
        <v>413</v>
      </c>
      <c r="E13" s="16">
        <v>652.49699999999996</v>
      </c>
      <c r="F13" s="3" t="s">
        <v>255</v>
      </c>
      <c r="G13" s="3">
        <v>31.27</v>
      </c>
      <c r="H13" s="3" t="s">
        <v>20</v>
      </c>
      <c r="I13" s="3" t="s">
        <v>20</v>
      </c>
      <c r="J13" s="3">
        <v>33.479999999999997</v>
      </c>
      <c r="K13" s="3">
        <v>34.99</v>
      </c>
      <c r="L13" s="3">
        <v>99.740000000000009</v>
      </c>
    </row>
    <row r="14" spans="1:12" x14ac:dyDescent="0.3">
      <c r="A14" s="3">
        <v>13</v>
      </c>
      <c r="B14" s="3" t="s">
        <v>258</v>
      </c>
      <c r="C14" s="3" t="s">
        <v>19</v>
      </c>
      <c r="D14" s="3" t="s">
        <v>411</v>
      </c>
      <c r="E14" s="16">
        <v>849.33833926751402</v>
      </c>
      <c r="F14" s="3" t="s">
        <v>255</v>
      </c>
      <c r="G14" s="3">
        <v>30.52</v>
      </c>
      <c r="H14" s="3" t="s">
        <v>20</v>
      </c>
      <c r="I14" s="3" t="s">
        <v>20</v>
      </c>
      <c r="J14" s="3">
        <v>33.520000000000003</v>
      </c>
      <c r="K14" s="3">
        <v>34.450000000000003</v>
      </c>
      <c r="L14" s="3">
        <v>98.490000000000009</v>
      </c>
    </row>
    <row r="15" spans="1:12" x14ac:dyDescent="0.3">
      <c r="A15" s="3">
        <v>14</v>
      </c>
      <c r="B15" s="3" t="s">
        <v>259</v>
      </c>
      <c r="C15" s="3" t="s">
        <v>19</v>
      </c>
      <c r="D15" s="3" t="s">
        <v>411</v>
      </c>
      <c r="E15" s="16">
        <v>849.33833926751402</v>
      </c>
      <c r="F15" s="3" t="s">
        <v>255</v>
      </c>
      <c r="G15" s="3">
        <v>30.59</v>
      </c>
      <c r="H15" s="3" t="s">
        <v>20</v>
      </c>
      <c r="I15" s="3" t="s">
        <v>20</v>
      </c>
      <c r="J15" s="3">
        <v>33.67</v>
      </c>
      <c r="K15" s="3">
        <v>34.71</v>
      </c>
      <c r="L15" s="3">
        <v>98.97</v>
      </c>
    </row>
    <row r="16" spans="1:12" x14ac:dyDescent="0.3">
      <c r="A16" s="3">
        <v>15</v>
      </c>
      <c r="B16" s="3" t="s">
        <v>260</v>
      </c>
      <c r="C16" s="3" t="s">
        <v>19</v>
      </c>
      <c r="D16" s="3" t="s">
        <v>411</v>
      </c>
      <c r="E16" s="16">
        <v>849.33833926751402</v>
      </c>
      <c r="F16" s="3" t="s">
        <v>255</v>
      </c>
      <c r="G16" s="3">
        <v>30.7</v>
      </c>
      <c r="H16" s="3" t="s">
        <v>20</v>
      </c>
      <c r="I16" s="3" t="s">
        <v>20</v>
      </c>
      <c r="J16" s="3">
        <v>33.380000000000003</v>
      </c>
      <c r="K16" s="3">
        <v>34.85</v>
      </c>
      <c r="L16" s="3">
        <v>98.93</v>
      </c>
    </row>
    <row r="17" spans="1:12" x14ac:dyDescent="0.3">
      <c r="A17" s="3">
        <v>16</v>
      </c>
      <c r="B17" s="3" t="s">
        <v>249</v>
      </c>
      <c r="C17" s="3" t="s">
        <v>19</v>
      </c>
      <c r="D17" s="3" t="s">
        <v>411</v>
      </c>
      <c r="E17" s="16">
        <v>848.33833926751367</v>
      </c>
      <c r="F17" s="3" t="s">
        <v>255</v>
      </c>
      <c r="G17" s="3">
        <v>33.06</v>
      </c>
      <c r="H17" s="3" t="s">
        <v>20</v>
      </c>
      <c r="I17" s="3" t="s">
        <v>20</v>
      </c>
      <c r="J17" s="3">
        <v>33.270000000000003</v>
      </c>
      <c r="K17" s="3">
        <v>34.43</v>
      </c>
      <c r="L17" s="3">
        <v>100.76000000000002</v>
      </c>
    </row>
    <row r="18" spans="1:12" x14ac:dyDescent="0.3">
      <c r="A18" s="3">
        <v>17</v>
      </c>
      <c r="B18" s="3" t="s">
        <v>248</v>
      </c>
      <c r="C18" s="3" t="s">
        <v>19</v>
      </c>
      <c r="D18" s="3" t="s">
        <v>411</v>
      </c>
      <c r="E18" s="16">
        <v>848.33833926751367</v>
      </c>
      <c r="F18" s="3" t="s">
        <v>255</v>
      </c>
      <c r="G18" s="3">
        <v>30.88</v>
      </c>
      <c r="H18" s="3" t="s">
        <v>20</v>
      </c>
      <c r="I18" s="3" t="s">
        <v>20</v>
      </c>
      <c r="J18" s="3">
        <v>34.24</v>
      </c>
      <c r="K18" s="3">
        <v>35.090000000000003</v>
      </c>
      <c r="L18" s="3">
        <v>100.21000000000001</v>
      </c>
    </row>
    <row r="19" spans="1:12" x14ac:dyDescent="0.3">
      <c r="A19" s="3">
        <v>18</v>
      </c>
      <c r="B19" s="3" t="s">
        <v>245</v>
      </c>
      <c r="C19" s="3" t="s">
        <v>19</v>
      </c>
      <c r="D19" s="3" t="s">
        <v>411</v>
      </c>
      <c r="E19" s="16">
        <v>836.10312882614699</v>
      </c>
      <c r="F19" s="3" t="s">
        <v>255</v>
      </c>
      <c r="G19" s="3">
        <v>29.93</v>
      </c>
      <c r="H19" s="3" t="s">
        <v>20</v>
      </c>
      <c r="I19" s="3" t="s">
        <v>20</v>
      </c>
      <c r="J19" s="3">
        <v>33.840000000000003</v>
      </c>
      <c r="K19" s="3">
        <v>34.4</v>
      </c>
      <c r="L19" s="3">
        <v>98.17</v>
      </c>
    </row>
    <row r="20" spans="1:12" x14ac:dyDescent="0.3">
      <c r="A20" s="3">
        <v>19</v>
      </c>
      <c r="B20" s="3" t="s">
        <v>215</v>
      </c>
      <c r="C20" s="3" t="s">
        <v>37</v>
      </c>
      <c r="D20" s="3" t="s">
        <v>412</v>
      </c>
      <c r="E20" s="16">
        <v>795.09399999999994</v>
      </c>
      <c r="F20" s="3" t="s">
        <v>253</v>
      </c>
      <c r="G20" s="3">
        <v>30.69</v>
      </c>
      <c r="H20" s="3" t="s">
        <v>20</v>
      </c>
      <c r="I20" s="3" t="s">
        <v>20</v>
      </c>
      <c r="J20" s="3">
        <v>33.799999999999997</v>
      </c>
      <c r="K20" s="3">
        <v>34.520000000000003</v>
      </c>
      <c r="L20" s="3">
        <v>99.009999999999991</v>
      </c>
    </row>
    <row r="21" spans="1:12" x14ac:dyDescent="0.3">
      <c r="A21" s="3">
        <v>20</v>
      </c>
      <c r="B21" s="3" t="s">
        <v>216</v>
      </c>
      <c r="C21" s="3" t="s">
        <v>38</v>
      </c>
      <c r="D21" s="3" t="s">
        <v>412</v>
      </c>
      <c r="E21" s="16">
        <v>641.75138379576936</v>
      </c>
      <c r="F21" s="3" t="s">
        <v>253</v>
      </c>
      <c r="G21" s="3">
        <v>30</v>
      </c>
      <c r="H21" s="3" t="s">
        <v>20</v>
      </c>
      <c r="I21" s="3" t="s">
        <v>20</v>
      </c>
      <c r="J21" s="3">
        <v>33.06</v>
      </c>
      <c r="K21" s="3">
        <v>34.590000000000003</v>
      </c>
      <c r="L21" s="3">
        <v>97.65</v>
      </c>
    </row>
    <row r="22" spans="1:12" x14ac:dyDescent="0.3">
      <c r="A22" s="3">
        <v>21</v>
      </c>
      <c r="B22" s="3" t="s">
        <v>225</v>
      </c>
      <c r="C22" s="3" t="s">
        <v>39</v>
      </c>
      <c r="D22" s="3" t="s">
        <v>412</v>
      </c>
      <c r="E22" s="16">
        <v>758.32212214548235</v>
      </c>
      <c r="F22" s="3" t="s">
        <v>253</v>
      </c>
      <c r="G22" s="3">
        <v>31.62</v>
      </c>
      <c r="H22" s="3" t="s">
        <v>20</v>
      </c>
      <c r="I22" s="3" t="s">
        <v>20</v>
      </c>
      <c r="J22" s="3">
        <v>33.36</v>
      </c>
      <c r="K22" s="3">
        <v>35.42</v>
      </c>
      <c r="L22" s="3">
        <v>100.4</v>
      </c>
    </row>
    <row r="23" spans="1:12" x14ac:dyDescent="0.3">
      <c r="A23" s="3">
        <v>22</v>
      </c>
      <c r="B23" s="3" t="s">
        <v>224</v>
      </c>
      <c r="C23" s="3" t="s">
        <v>39</v>
      </c>
      <c r="D23" s="3" t="s">
        <v>412</v>
      </c>
      <c r="E23" s="16">
        <v>758.32212214548235</v>
      </c>
      <c r="F23" s="3" t="s">
        <v>253</v>
      </c>
      <c r="G23" s="3">
        <v>30.98</v>
      </c>
      <c r="H23" s="3" t="s">
        <v>20</v>
      </c>
      <c r="I23" s="3" t="s">
        <v>20</v>
      </c>
      <c r="J23" s="3">
        <v>34.409999999999997</v>
      </c>
      <c r="K23" s="3">
        <v>34.840000000000003</v>
      </c>
      <c r="L23" s="3">
        <v>100.23</v>
      </c>
    </row>
    <row r="24" spans="1:12" x14ac:dyDescent="0.3">
      <c r="A24" s="3">
        <v>23</v>
      </c>
      <c r="B24" s="3" t="s">
        <v>222</v>
      </c>
      <c r="C24" s="3" t="s">
        <v>39</v>
      </c>
      <c r="D24" s="3" t="s">
        <v>412</v>
      </c>
      <c r="E24" s="16">
        <v>755.08160961794977</v>
      </c>
      <c r="F24" s="3" t="s">
        <v>253</v>
      </c>
      <c r="G24" s="3">
        <v>31.81</v>
      </c>
      <c r="H24" s="3" t="s">
        <v>20</v>
      </c>
      <c r="I24" s="3" t="s">
        <v>20</v>
      </c>
      <c r="J24" s="3">
        <v>32.229999999999997</v>
      </c>
      <c r="K24" s="3">
        <v>36.17</v>
      </c>
      <c r="L24" s="3">
        <v>100.21</v>
      </c>
    </row>
    <row r="25" spans="1:12" x14ac:dyDescent="0.3">
      <c r="A25" s="3">
        <v>24</v>
      </c>
      <c r="B25" s="3" t="s">
        <v>221</v>
      </c>
      <c r="C25" s="3" t="s">
        <v>39</v>
      </c>
      <c r="D25" s="3" t="s">
        <v>412</v>
      </c>
      <c r="E25" s="16">
        <v>732.20042969793315</v>
      </c>
      <c r="F25" s="3" t="s">
        <v>253</v>
      </c>
      <c r="G25" s="3">
        <v>30.7</v>
      </c>
      <c r="H25" s="3" t="s">
        <v>20</v>
      </c>
      <c r="I25" s="3" t="s">
        <v>20</v>
      </c>
      <c r="J25" s="3">
        <v>34.39</v>
      </c>
      <c r="K25" s="3">
        <v>35.01</v>
      </c>
      <c r="L25" s="3">
        <v>100.1</v>
      </c>
    </row>
    <row r="26" spans="1:12" x14ac:dyDescent="0.3">
      <c r="A26" s="3">
        <v>25</v>
      </c>
      <c r="B26" s="3" t="s">
        <v>218</v>
      </c>
      <c r="C26" s="3" t="s">
        <v>39</v>
      </c>
      <c r="D26" s="3" t="s">
        <v>412</v>
      </c>
      <c r="E26" s="16">
        <v>729.2365462886047</v>
      </c>
      <c r="F26" s="3" t="s">
        <v>253</v>
      </c>
      <c r="G26" s="3">
        <v>29.95</v>
      </c>
      <c r="H26" s="3" t="s">
        <v>20</v>
      </c>
      <c r="I26" s="3" t="s">
        <v>20</v>
      </c>
      <c r="J26" s="3">
        <v>33.6</v>
      </c>
      <c r="K26" s="3">
        <v>34.630000000000003</v>
      </c>
      <c r="L26" s="3">
        <v>98.18</v>
      </c>
    </row>
    <row r="27" spans="1:12" x14ac:dyDescent="0.3">
      <c r="A27" s="3">
        <v>26</v>
      </c>
      <c r="B27" s="3" t="s">
        <v>219</v>
      </c>
      <c r="C27" s="3" t="s">
        <v>39</v>
      </c>
      <c r="D27" s="3" t="s">
        <v>412</v>
      </c>
      <c r="E27" s="16">
        <v>729.2365462886047</v>
      </c>
      <c r="F27" s="3" t="s">
        <v>253</v>
      </c>
      <c r="G27" s="3">
        <v>31.43</v>
      </c>
      <c r="H27" s="3" t="s">
        <v>20</v>
      </c>
      <c r="I27" s="3" t="s">
        <v>20</v>
      </c>
      <c r="J27" s="3">
        <v>32.74</v>
      </c>
      <c r="K27" s="3">
        <v>34.08</v>
      </c>
      <c r="L27" s="3">
        <v>98.25</v>
      </c>
    </row>
    <row r="28" spans="1:12" x14ac:dyDescent="0.3">
      <c r="A28" s="3">
        <v>27</v>
      </c>
      <c r="B28" s="3" t="s">
        <v>223</v>
      </c>
      <c r="C28" s="3" t="s">
        <v>39</v>
      </c>
      <c r="D28" s="3" t="s">
        <v>412</v>
      </c>
      <c r="E28" s="16">
        <v>714.73327680562352</v>
      </c>
      <c r="F28" s="3" t="s">
        <v>253</v>
      </c>
      <c r="G28" s="3">
        <v>30.98</v>
      </c>
      <c r="H28" s="3" t="s">
        <v>20</v>
      </c>
      <c r="I28" s="3" t="s">
        <v>20</v>
      </c>
      <c r="J28" s="3">
        <v>34.200000000000003</v>
      </c>
      <c r="K28" s="3">
        <v>35.03</v>
      </c>
      <c r="L28" s="3">
        <v>100.21000000000001</v>
      </c>
    </row>
    <row r="29" spans="1:12" x14ac:dyDescent="0.3">
      <c r="A29" s="3">
        <v>28</v>
      </c>
      <c r="B29" s="3" t="s">
        <v>220</v>
      </c>
      <c r="C29" s="3" t="s">
        <v>39</v>
      </c>
      <c r="D29" s="3" t="s">
        <v>412</v>
      </c>
      <c r="E29" s="16">
        <v>714.73327680562352</v>
      </c>
      <c r="F29" s="3" t="s">
        <v>253</v>
      </c>
      <c r="G29" s="3">
        <v>30.78</v>
      </c>
      <c r="H29" s="3" t="s">
        <v>20</v>
      </c>
      <c r="I29" s="3" t="s">
        <v>20</v>
      </c>
      <c r="J29" s="3">
        <v>33.89</v>
      </c>
      <c r="K29" s="3">
        <v>34.729999999999997</v>
      </c>
      <c r="L29" s="3">
        <v>99.4</v>
      </c>
    </row>
    <row r="30" spans="1:12" x14ac:dyDescent="0.3">
      <c r="A30" s="3">
        <v>29</v>
      </c>
      <c r="B30" s="3" t="s">
        <v>217</v>
      </c>
      <c r="C30" s="3" t="s">
        <v>38</v>
      </c>
      <c r="D30" s="3" t="s">
        <v>412</v>
      </c>
      <c r="E30" s="16">
        <v>641.75138379576936</v>
      </c>
      <c r="F30" s="3" t="s">
        <v>254</v>
      </c>
      <c r="G30" s="3">
        <v>30.68</v>
      </c>
      <c r="H30" s="3" t="s">
        <v>20</v>
      </c>
      <c r="I30" s="3" t="s">
        <v>20</v>
      </c>
      <c r="J30" s="3">
        <v>34.49</v>
      </c>
      <c r="K30" s="3">
        <v>35.31</v>
      </c>
      <c r="L30" s="3">
        <v>100.48</v>
      </c>
    </row>
    <row r="31" spans="1:12" x14ac:dyDescent="0.3">
      <c r="A31" s="3">
        <v>30</v>
      </c>
      <c r="B31" s="3" t="s">
        <v>226</v>
      </c>
      <c r="C31" s="3" t="s">
        <v>43</v>
      </c>
      <c r="D31" s="3" t="s">
        <v>412</v>
      </c>
      <c r="E31" s="16">
        <v>630.17385209087331</v>
      </c>
      <c r="F31" s="3" t="s">
        <v>254</v>
      </c>
      <c r="G31" s="3">
        <v>30.64</v>
      </c>
      <c r="H31" s="3" t="s">
        <v>20</v>
      </c>
      <c r="I31" s="3" t="s">
        <v>20</v>
      </c>
      <c r="J31" s="3">
        <v>34.159999999999997</v>
      </c>
      <c r="K31" s="3">
        <v>34.5</v>
      </c>
      <c r="L31" s="3">
        <v>99.3</v>
      </c>
    </row>
    <row r="32" spans="1:12" x14ac:dyDescent="0.3">
      <c r="A32" s="3">
        <v>31</v>
      </c>
      <c r="B32" s="3" t="s">
        <v>227</v>
      </c>
      <c r="C32" s="3" t="s">
        <v>43</v>
      </c>
      <c r="D32" s="3" t="s">
        <v>412</v>
      </c>
      <c r="E32" s="16">
        <v>630.17385209087297</v>
      </c>
      <c r="F32" s="3" t="s">
        <v>254</v>
      </c>
      <c r="G32" s="3">
        <v>30.73</v>
      </c>
      <c r="H32" s="3" t="s">
        <v>20</v>
      </c>
      <c r="I32" s="3" t="s">
        <v>20</v>
      </c>
      <c r="J32" s="3">
        <v>33.31</v>
      </c>
      <c r="K32" s="3">
        <v>35.409999999999997</v>
      </c>
      <c r="L32" s="3">
        <v>99.45</v>
      </c>
    </row>
    <row r="33" spans="1:12" x14ac:dyDescent="0.3">
      <c r="A33" s="3">
        <v>32</v>
      </c>
      <c r="B33" s="3" t="s">
        <v>229</v>
      </c>
      <c r="C33" s="3" t="s">
        <v>44</v>
      </c>
      <c r="D33" s="3" t="s">
        <v>412</v>
      </c>
      <c r="E33" s="16">
        <v>702.94035471777772</v>
      </c>
      <c r="F33" s="3" t="s">
        <v>254</v>
      </c>
      <c r="G33" s="3">
        <v>30.72</v>
      </c>
      <c r="H33" s="3" t="s">
        <v>20</v>
      </c>
      <c r="I33" s="3" t="s">
        <v>20</v>
      </c>
      <c r="J33" s="3">
        <v>34</v>
      </c>
      <c r="K33" s="3">
        <v>35.14</v>
      </c>
      <c r="L33" s="3">
        <v>99.86</v>
      </c>
    </row>
    <row r="34" spans="1:12" x14ac:dyDescent="0.3">
      <c r="A34" s="3">
        <v>33</v>
      </c>
      <c r="B34" s="3" t="s">
        <v>230</v>
      </c>
      <c r="C34" s="3" t="s">
        <v>44</v>
      </c>
      <c r="D34" s="3" t="s">
        <v>412</v>
      </c>
      <c r="E34" s="16">
        <v>702.94035471777772</v>
      </c>
      <c r="F34" s="3" t="s">
        <v>254</v>
      </c>
      <c r="G34" s="3">
        <v>31.55</v>
      </c>
      <c r="H34" s="3" t="s">
        <v>20</v>
      </c>
      <c r="I34" s="3" t="s">
        <v>20</v>
      </c>
      <c r="J34" s="3">
        <v>33.270000000000003</v>
      </c>
      <c r="K34" s="3">
        <v>35.07</v>
      </c>
      <c r="L34" s="3">
        <v>99.890000000000015</v>
      </c>
    </row>
    <row r="35" spans="1:12" x14ac:dyDescent="0.3">
      <c r="A35" s="3">
        <v>34</v>
      </c>
      <c r="B35" s="3" t="s">
        <v>231</v>
      </c>
      <c r="C35" s="3" t="s">
        <v>44</v>
      </c>
      <c r="D35" s="3" t="s">
        <v>412</v>
      </c>
      <c r="E35" s="16">
        <v>702.94035471777772</v>
      </c>
      <c r="F35" s="3" t="s">
        <v>254</v>
      </c>
      <c r="G35" s="3">
        <v>31.03</v>
      </c>
      <c r="H35" s="3" t="s">
        <v>20</v>
      </c>
      <c r="I35" s="3" t="s">
        <v>20</v>
      </c>
      <c r="J35" s="3">
        <v>35.14</v>
      </c>
      <c r="K35" s="3">
        <v>35.64</v>
      </c>
      <c r="L35" s="3">
        <v>101.81</v>
      </c>
    </row>
    <row r="36" spans="1:12" x14ac:dyDescent="0.3">
      <c r="A36" s="3">
        <v>35</v>
      </c>
      <c r="B36" s="3" t="s">
        <v>228</v>
      </c>
      <c r="C36" s="3" t="s">
        <v>44</v>
      </c>
      <c r="D36" s="3" t="s">
        <v>412</v>
      </c>
      <c r="E36" s="16">
        <v>702.94035471777772</v>
      </c>
      <c r="F36" s="3" t="s">
        <v>254</v>
      </c>
      <c r="G36" s="3">
        <v>30.74</v>
      </c>
      <c r="H36" s="3" t="s">
        <v>20</v>
      </c>
      <c r="I36" s="3" t="s">
        <v>20</v>
      </c>
      <c r="J36" s="3">
        <v>32.979999999999997</v>
      </c>
      <c r="K36" s="3">
        <v>34.53</v>
      </c>
      <c r="L36" s="3">
        <v>98.25</v>
      </c>
    </row>
    <row r="37" spans="1:12" x14ac:dyDescent="0.3">
      <c r="A37" s="3">
        <v>36</v>
      </c>
      <c r="B37" s="3" t="s">
        <v>233</v>
      </c>
      <c r="C37" s="3" t="s">
        <v>16</v>
      </c>
      <c r="D37" s="3" t="s">
        <v>411</v>
      </c>
      <c r="E37" s="16">
        <v>762</v>
      </c>
      <c r="F37" s="3" t="s">
        <v>254</v>
      </c>
      <c r="G37" s="3">
        <v>30.73</v>
      </c>
      <c r="H37" s="3" t="s">
        <v>20</v>
      </c>
      <c r="I37" s="3" t="s">
        <v>20</v>
      </c>
      <c r="J37" s="3">
        <v>33.58</v>
      </c>
      <c r="K37" s="3">
        <v>34.47</v>
      </c>
      <c r="L37" s="3">
        <v>98.78</v>
      </c>
    </row>
    <row r="38" spans="1:12" x14ac:dyDescent="0.3">
      <c r="A38" s="3">
        <v>37</v>
      </c>
      <c r="B38" s="3" t="s">
        <v>237</v>
      </c>
      <c r="C38" s="3" t="s">
        <v>16</v>
      </c>
      <c r="D38" s="3" t="s">
        <v>411</v>
      </c>
      <c r="E38" s="16">
        <v>762</v>
      </c>
      <c r="F38" s="3" t="s">
        <v>254</v>
      </c>
      <c r="G38" s="3">
        <v>32.07</v>
      </c>
      <c r="H38" s="3" t="s">
        <v>20</v>
      </c>
      <c r="I38" s="3" t="s">
        <v>20</v>
      </c>
      <c r="J38" s="3">
        <v>31.25</v>
      </c>
      <c r="K38" s="3">
        <v>36.1</v>
      </c>
      <c r="L38" s="3">
        <v>99.42</v>
      </c>
    </row>
    <row r="39" spans="1:12" x14ac:dyDescent="0.3">
      <c r="A39" s="3">
        <v>38</v>
      </c>
      <c r="B39" s="3" t="s">
        <v>235</v>
      </c>
      <c r="C39" s="3" t="s">
        <v>16</v>
      </c>
      <c r="D39" s="3" t="s">
        <v>411</v>
      </c>
      <c r="E39" s="16">
        <v>762</v>
      </c>
      <c r="F39" s="3" t="s">
        <v>254</v>
      </c>
      <c r="G39" s="3">
        <v>30.64</v>
      </c>
      <c r="H39" s="3" t="s">
        <v>20</v>
      </c>
      <c r="I39" s="3" t="s">
        <v>20</v>
      </c>
      <c r="J39" s="3">
        <v>33.81</v>
      </c>
      <c r="K39" s="3">
        <v>34.85</v>
      </c>
      <c r="L39" s="3">
        <v>99.300000000000011</v>
      </c>
    </row>
    <row r="40" spans="1:12" x14ac:dyDescent="0.3">
      <c r="A40" s="3">
        <v>39</v>
      </c>
      <c r="B40" s="3" t="s">
        <v>232</v>
      </c>
      <c r="C40" s="3" t="s">
        <v>16</v>
      </c>
      <c r="D40" s="3" t="s">
        <v>411</v>
      </c>
      <c r="E40" s="16">
        <v>762</v>
      </c>
      <c r="F40" s="3" t="s">
        <v>254</v>
      </c>
      <c r="G40" s="3">
        <v>30.52</v>
      </c>
      <c r="H40" s="3" t="s">
        <v>20</v>
      </c>
      <c r="I40" s="3" t="s">
        <v>20</v>
      </c>
      <c r="J40" s="3">
        <v>33.25</v>
      </c>
      <c r="K40" s="3">
        <v>34.06</v>
      </c>
      <c r="L40" s="3">
        <v>97.83</v>
      </c>
    </row>
    <row r="41" spans="1:12" x14ac:dyDescent="0.3">
      <c r="A41" s="3">
        <v>40</v>
      </c>
      <c r="B41" s="3" t="s">
        <v>234</v>
      </c>
      <c r="C41" s="3" t="s">
        <v>16</v>
      </c>
      <c r="D41" s="3" t="s">
        <v>411</v>
      </c>
      <c r="E41" s="16">
        <v>755</v>
      </c>
      <c r="F41" s="3" t="s">
        <v>254</v>
      </c>
      <c r="G41" s="3">
        <v>30.52</v>
      </c>
      <c r="H41" s="3" t="s">
        <v>20</v>
      </c>
      <c r="I41" s="3" t="s">
        <v>20</v>
      </c>
      <c r="J41" s="3">
        <v>34.22</v>
      </c>
      <c r="K41" s="3">
        <v>34.520000000000003</v>
      </c>
      <c r="L41" s="3">
        <v>99.259999999999991</v>
      </c>
    </row>
    <row r="42" spans="1:12" x14ac:dyDescent="0.3">
      <c r="A42" s="3">
        <v>41</v>
      </c>
      <c r="B42" s="3" t="s">
        <v>236</v>
      </c>
      <c r="C42" s="3" t="s">
        <v>16</v>
      </c>
      <c r="D42" s="3" t="s">
        <v>411</v>
      </c>
      <c r="E42" s="16">
        <v>755</v>
      </c>
      <c r="F42" s="3" t="s">
        <v>254</v>
      </c>
      <c r="G42" s="3">
        <v>30.51</v>
      </c>
      <c r="H42" s="3" t="s">
        <v>20</v>
      </c>
      <c r="I42" s="3" t="s">
        <v>20</v>
      </c>
      <c r="J42" s="3">
        <v>33.89</v>
      </c>
      <c r="K42" s="3">
        <v>34.96</v>
      </c>
      <c r="L42" s="3">
        <v>99.360000000000014</v>
      </c>
    </row>
    <row r="43" spans="1:12" x14ac:dyDescent="0.3">
      <c r="A43" s="3">
        <v>42</v>
      </c>
      <c r="B43" s="3" t="s">
        <v>238</v>
      </c>
      <c r="C43" s="3" t="s">
        <v>16</v>
      </c>
      <c r="D43" s="3" t="s">
        <v>411</v>
      </c>
      <c r="E43" s="16">
        <v>755</v>
      </c>
      <c r="F43" s="3" t="s">
        <v>254</v>
      </c>
      <c r="G43" s="3">
        <v>32.31</v>
      </c>
      <c r="H43" s="3" t="s">
        <v>20</v>
      </c>
      <c r="I43" s="3" t="s">
        <v>20</v>
      </c>
      <c r="J43" s="3">
        <v>30.59</v>
      </c>
      <c r="K43" s="3">
        <v>36.53</v>
      </c>
      <c r="L43" s="3">
        <v>99.43</v>
      </c>
    </row>
    <row r="44" spans="1:12" x14ac:dyDescent="0.3">
      <c r="A44" s="43" t="s">
        <v>445</v>
      </c>
      <c r="B44" s="43"/>
      <c r="C44" s="43"/>
      <c r="D44" s="43"/>
      <c r="E44" s="43"/>
      <c r="F44" s="3" t="s">
        <v>256</v>
      </c>
      <c r="G44" s="17">
        <v>30.751111111111111</v>
      </c>
      <c r="H44" s="17"/>
      <c r="I44" s="17"/>
      <c r="J44" s="17">
        <v>33.545185185185176</v>
      </c>
      <c r="K44" s="17">
        <v>34.849259259259256</v>
      </c>
      <c r="L44" s="17">
        <v>99.198518518518526</v>
      </c>
    </row>
    <row r="45" spans="1:12" x14ac:dyDescent="0.3">
      <c r="A45" s="43"/>
      <c r="B45" s="43"/>
      <c r="C45" s="43"/>
      <c r="D45" s="43"/>
      <c r="E45" s="43"/>
      <c r="F45" s="3" t="s">
        <v>255</v>
      </c>
      <c r="G45" s="17">
        <v>31.076250000000002</v>
      </c>
      <c r="H45" s="17"/>
      <c r="I45" s="17"/>
      <c r="J45" s="17">
        <v>33.602500000000006</v>
      </c>
      <c r="K45" s="17">
        <v>34.766249999999999</v>
      </c>
      <c r="L45" s="17">
        <v>99.445000000000007</v>
      </c>
    </row>
    <row r="46" spans="1:12" x14ac:dyDescent="0.3">
      <c r="A46" s="43"/>
      <c r="B46" s="43"/>
      <c r="C46" s="43"/>
      <c r="D46" s="43"/>
      <c r="E46" s="43"/>
      <c r="F46" s="3" t="s">
        <v>253</v>
      </c>
      <c r="G46" s="17">
        <v>30.467916666666667</v>
      </c>
      <c r="H46" s="17"/>
      <c r="I46" s="17"/>
      <c r="J46" s="17">
        <v>33.639166666666675</v>
      </c>
      <c r="K46" s="17">
        <v>34.907083333333333</v>
      </c>
      <c r="L46" s="17">
        <v>99.322083333333339</v>
      </c>
    </row>
    <row r="47" spans="1:12" x14ac:dyDescent="0.3">
      <c r="A47" s="43"/>
      <c r="B47" s="43"/>
      <c r="C47" s="43"/>
      <c r="D47" s="43"/>
      <c r="E47" s="43"/>
      <c r="F47" s="3" t="s">
        <v>254</v>
      </c>
      <c r="G47" s="17">
        <v>30.956428571428567</v>
      </c>
      <c r="H47" s="17"/>
      <c r="I47" s="17"/>
      <c r="J47" s="17">
        <v>33.424285714285716</v>
      </c>
      <c r="K47" s="17">
        <v>35.077857142857148</v>
      </c>
      <c r="L47" s="17">
        <v>99.458571428571418</v>
      </c>
    </row>
    <row r="48" spans="1:12" x14ac:dyDescent="0.25">
      <c r="B48" s="42" t="s">
        <v>448</v>
      </c>
    </row>
    <row r="49" spans="2:2" x14ac:dyDescent="0.3">
      <c r="B49" s="41" t="s">
        <v>410</v>
      </c>
    </row>
  </sheetData>
  <sortState ref="A2:S203">
    <sortCondition ref="F2:F203"/>
  </sortState>
  <mergeCells count="1">
    <mergeCell ref="A44:E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zoomScale="85" zoomScaleNormal="85" workbookViewId="0">
      <pane ySplit="1" topLeftCell="A52" activePane="bottomLeft" state="frozen"/>
      <selection pane="bottomLeft" activeCell="A65" sqref="A65:D66"/>
    </sheetView>
  </sheetViews>
  <sheetFormatPr defaultRowHeight="14.4" x14ac:dyDescent="0.3"/>
  <cols>
    <col min="1" max="1" width="8.88671875" style="5" customWidth="1"/>
    <col min="2" max="2" width="13.109375" style="5" customWidth="1"/>
    <col min="3" max="3" width="11.77734375" style="5" customWidth="1"/>
    <col min="4" max="4" width="7.44140625" style="5" customWidth="1"/>
    <col min="5" max="5" width="8.88671875" style="5" customWidth="1"/>
    <col min="6" max="6" width="10.6640625" style="5" customWidth="1"/>
    <col min="7" max="7" width="5.33203125" style="5" customWidth="1"/>
    <col min="8" max="8" width="5.6640625" style="5" customWidth="1"/>
    <col min="9" max="9" width="5.77734375" style="5" customWidth="1"/>
    <col min="10" max="10" width="6" style="5" customWidth="1"/>
    <col min="11" max="11" width="5.44140625" style="5" customWidth="1"/>
    <col min="12" max="12" width="6" style="5" customWidth="1"/>
    <col min="13" max="13" width="7.6640625" style="5" customWidth="1"/>
    <col min="14" max="16384" width="8.88671875" style="5"/>
  </cols>
  <sheetData>
    <row r="1" spans="1:13" x14ac:dyDescent="0.3">
      <c r="A1" s="40" t="s">
        <v>408</v>
      </c>
      <c r="B1" s="40" t="s">
        <v>407</v>
      </c>
      <c r="C1" s="40" t="s">
        <v>406</v>
      </c>
      <c r="D1" s="40" t="s">
        <v>405</v>
      </c>
      <c r="E1" s="40" t="s">
        <v>415</v>
      </c>
      <c r="F1" s="40" t="s">
        <v>404</v>
      </c>
      <c r="G1" s="3" t="s">
        <v>4</v>
      </c>
      <c r="H1" s="3" t="s">
        <v>261</v>
      </c>
      <c r="I1" s="3" t="s">
        <v>2</v>
      </c>
      <c r="J1" s="3" t="s">
        <v>5</v>
      </c>
      <c r="K1" s="3" t="s">
        <v>7</v>
      </c>
      <c r="L1" s="3" t="s">
        <v>11</v>
      </c>
      <c r="M1" s="40" t="s">
        <v>15</v>
      </c>
    </row>
    <row r="2" spans="1:13" x14ac:dyDescent="0.3">
      <c r="A2" s="3">
        <v>1</v>
      </c>
      <c r="B2" s="3" t="s">
        <v>275</v>
      </c>
      <c r="C2" s="3" t="s">
        <v>37</v>
      </c>
      <c r="D2" s="3" t="s">
        <v>412</v>
      </c>
      <c r="E2" s="16">
        <v>795.09399999999994</v>
      </c>
      <c r="F2" s="3" t="s">
        <v>321</v>
      </c>
      <c r="G2" s="17">
        <v>0.54</v>
      </c>
      <c r="H2" s="3" t="s">
        <v>20</v>
      </c>
      <c r="I2" s="3" t="s">
        <v>20</v>
      </c>
      <c r="J2" s="17">
        <v>65.69</v>
      </c>
      <c r="K2" s="3" t="s">
        <v>20</v>
      </c>
      <c r="L2" s="17">
        <v>32.450000000000003</v>
      </c>
      <c r="M2" s="17">
        <v>98.68</v>
      </c>
    </row>
    <row r="3" spans="1:13" x14ac:dyDescent="0.3">
      <c r="A3" s="3">
        <v>2</v>
      </c>
      <c r="B3" s="3" t="s">
        <v>266</v>
      </c>
      <c r="C3" s="3" t="s">
        <v>38</v>
      </c>
      <c r="D3" s="3" t="s">
        <v>412</v>
      </c>
      <c r="E3" s="16">
        <v>641.75138379576936</v>
      </c>
      <c r="F3" s="3" t="s">
        <v>321</v>
      </c>
      <c r="G3" s="17">
        <v>10.44</v>
      </c>
      <c r="H3" s="17">
        <v>0.31</v>
      </c>
      <c r="I3" s="3" t="s">
        <v>20</v>
      </c>
      <c r="J3" s="17">
        <v>54.21</v>
      </c>
      <c r="K3" s="3" t="s">
        <v>20</v>
      </c>
      <c r="L3" s="17">
        <v>33.14</v>
      </c>
      <c r="M3" s="17">
        <v>98.100000000000009</v>
      </c>
    </row>
    <row r="4" spans="1:13" x14ac:dyDescent="0.3">
      <c r="A4" s="3">
        <v>3</v>
      </c>
      <c r="B4" s="3" t="s">
        <v>291</v>
      </c>
      <c r="C4" s="3" t="s">
        <v>38</v>
      </c>
      <c r="D4" s="3" t="s">
        <v>412</v>
      </c>
      <c r="E4" s="16">
        <v>641.75138379576936</v>
      </c>
      <c r="F4" s="3" t="s">
        <v>321</v>
      </c>
      <c r="G4" s="17">
        <v>1.05</v>
      </c>
      <c r="H4" s="3" t="s">
        <v>20</v>
      </c>
      <c r="I4" s="3" t="s">
        <v>20</v>
      </c>
      <c r="J4" s="17">
        <v>65.42</v>
      </c>
      <c r="K4" s="3" t="s">
        <v>20</v>
      </c>
      <c r="L4" s="17">
        <v>32.97</v>
      </c>
      <c r="M4" s="17">
        <v>99.44</v>
      </c>
    </row>
    <row r="5" spans="1:13" x14ac:dyDescent="0.3">
      <c r="A5" s="3">
        <v>4</v>
      </c>
      <c r="B5" s="3" t="s">
        <v>296</v>
      </c>
      <c r="C5" s="3" t="s">
        <v>38</v>
      </c>
      <c r="D5" s="3" t="s">
        <v>412</v>
      </c>
      <c r="E5" s="16">
        <v>641.19485097658196</v>
      </c>
      <c r="F5" s="3" t="s">
        <v>321</v>
      </c>
      <c r="G5" s="3" t="s">
        <v>20</v>
      </c>
      <c r="H5" s="3" t="s">
        <v>20</v>
      </c>
      <c r="I5" s="3" t="s">
        <v>20</v>
      </c>
      <c r="J5" s="17">
        <v>66.540000000000006</v>
      </c>
      <c r="K5" s="3" t="s">
        <v>20</v>
      </c>
      <c r="L5" s="17">
        <v>33.03</v>
      </c>
      <c r="M5" s="17">
        <v>99.570000000000007</v>
      </c>
    </row>
    <row r="6" spans="1:13" x14ac:dyDescent="0.3">
      <c r="A6" s="3">
        <v>5</v>
      </c>
      <c r="B6" s="3" t="s">
        <v>316</v>
      </c>
      <c r="C6" s="3" t="s">
        <v>137</v>
      </c>
      <c r="D6" s="3" t="s">
        <v>412</v>
      </c>
      <c r="E6" s="16">
        <v>714.53346884573045</v>
      </c>
      <c r="F6" s="3" t="s">
        <v>321</v>
      </c>
      <c r="G6" s="17">
        <v>1.19</v>
      </c>
      <c r="H6" s="3" t="s">
        <v>20</v>
      </c>
      <c r="I6" s="17">
        <v>0.55000000000000004</v>
      </c>
      <c r="J6" s="17">
        <v>65.39</v>
      </c>
      <c r="K6" s="17">
        <v>0.56999999999999995</v>
      </c>
      <c r="L6" s="17">
        <v>33.200000000000003</v>
      </c>
      <c r="M6" s="17">
        <v>100.89999999999999</v>
      </c>
    </row>
    <row r="7" spans="1:13" x14ac:dyDescent="0.3">
      <c r="A7" s="3">
        <v>6</v>
      </c>
      <c r="B7" s="3" t="s">
        <v>279</v>
      </c>
      <c r="C7" s="3" t="s">
        <v>39</v>
      </c>
      <c r="D7" s="3" t="s">
        <v>412</v>
      </c>
      <c r="E7" s="16">
        <v>746.30851472633719</v>
      </c>
      <c r="F7" s="3" t="s">
        <v>321</v>
      </c>
      <c r="G7" s="17">
        <v>3.17</v>
      </c>
      <c r="H7" s="17">
        <v>0.22</v>
      </c>
      <c r="I7" s="17">
        <v>2.67</v>
      </c>
      <c r="J7" s="17">
        <v>59.54</v>
      </c>
      <c r="K7" s="3" t="s">
        <v>20</v>
      </c>
      <c r="L7" s="17">
        <v>33.380000000000003</v>
      </c>
      <c r="M7" s="17">
        <v>98.97999999999999</v>
      </c>
    </row>
    <row r="8" spans="1:13" x14ac:dyDescent="0.3">
      <c r="A8" s="3">
        <v>7</v>
      </c>
      <c r="B8" s="3" t="s">
        <v>268</v>
      </c>
      <c r="C8" s="3" t="s">
        <v>39</v>
      </c>
      <c r="D8" s="3" t="s">
        <v>412</v>
      </c>
      <c r="E8" s="16">
        <v>737.06119848923197</v>
      </c>
      <c r="F8" s="3" t="s">
        <v>321</v>
      </c>
      <c r="G8" s="17">
        <v>3.07</v>
      </c>
      <c r="H8" s="3" t="s">
        <v>20</v>
      </c>
      <c r="I8" s="3" t="s">
        <v>20</v>
      </c>
      <c r="J8" s="17">
        <v>62.25</v>
      </c>
      <c r="K8" s="17">
        <v>0.48</v>
      </c>
      <c r="L8" s="17">
        <v>32.42</v>
      </c>
      <c r="M8" s="17">
        <v>98.22</v>
      </c>
    </row>
    <row r="9" spans="1:13" x14ac:dyDescent="0.3">
      <c r="A9" s="3">
        <v>8</v>
      </c>
      <c r="B9" s="3" t="s">
        <v>282</v>
      </c>
      <c r="C9" s="3" t="s">
        <v>39</v>
      </c>
      <c r="D9" s="3" t="s">
        <v>412</v>
      </c>
      <c r="E9" s="16">
        <v>733.8602044071572</v>
      </c>
      <c r="F9" s="3" t="s">
        <v>321</v>
      </c>
      <c r="G9" s="17">
        <v>0.79</v>
      </c>
      <c r="H9" s="3" t="s">
        <v>20</v>
      </c>
      <c r="I9" s="3" t="s">
        <v>20</v>
      </c>
      <c r="J9" s="17">
        <v>64.73</v>
      </c>
      <c r="K9" s="17">
        <v>0.43</v>
      </c>
      <c r="L9" s="17">
        <v>33.15</v>
      </c>
      <c r="M9" s="17">
        <v>99.100000000000023</v>
      </c>
    </row>
    <row r="10" spans="1:13" x14ac:dyDescent="0.3">
      <c r="A10" s="3">
        <v>9</v>
      </c>
      <c r="B10" s="3" t="s">
        <v>267</v>
      </c>
      <c r="C10" s="3" t="s">
        <v>39</v>
      </c>
      <c r="D10" s="3" t="s">
        <v>412</v>
      </c>
      <c r="E10" s="16">
        <v>732.20042969793315</v>
      </c>
      <c r="F10" s="3" t="s">
        <v>321</v>
      </c>
      <c r="G10" s="17">
        <v>0.56000000000000005</v>
      </c>
      <c r="H10" s="17">
        <v>0.2</v>
      </c>
      <c r="I10" s="3" t="s">
        <v>20</v>
      </c>
      <c r="J10" s="17">
        <v>63.9</v>
      </c>
      <c r="K10" s="17">
        <v>0.44</v>
      </c>
      <c r="L10" s="17">
        <v>33.01</v>
      </c>
      <c r="M10" s="17">
        <v>98.109999999999985</v>
      </c>
    </row>
    <row r="11" spans="1:13" x14ac:dyDescent="0.3">
      <c r="A11" s="3">
        <v>10</v>
      </c>
      <c r="B11" s="3" t="s">
        <v>293</v>
      </c>
      <c r="C11" s="3" t="s">
        <v>39</v>
      </c>
      <c r="D11" s="3" t="s">
        <v>412</v>
      </c>
      <c r="E11" s="16">
        <v>729.2365462886047</v>
      </c>
      <c r="F11" s="3" t="s">
        <v>321</v>
      </c>
      <c r="G11" s="17">
        <v>0.53</v>
      </c>
      <c r="H11" s="3" t="s">
        <v>20</v>
      </c>
      <c r="I11" s="3" t="s">
        <v>20</v>
      </c>
      <c r="J11" s="17">
        <v>65.94</v>
      </c>
      <c r="K11" s="3" t="s">
        <v>20</v>
      </c>
      <c r="L11" s="17">
        <v>33.01</v>
      </c>
      <c r="M11" s="17">
        <v>99.47999999999999</v>
      </c>
    </row>
    <row r="12" spans="1:13" x14ac:dyDescent="0.3">
      <c r="A12" s="3">
        <v>11</v>
      </c>
      <c r="B12" s="3" t="s">
        <v>285</v>
      </c>
      <c r="C12" s="3" t="s">
        <v>39</v>
      </c>
      <c r="D12" s="3" t="s">
        <v>412</v>
      </c>
      <c r="E12" s="16">
        <v>714.73327680562352</v>
      </c>
      <c r="F12" s="3" t="s">
        <v>321</v>
      </c>
      <c r="G12" s="17">
        <v>3.01</v>
      </c>
      <c r="H12" s="3" t="s">
        <v>20</v>
      </c>
      <c r="I12" s="3" t="s">
        <v>20</v>
      </c>
      <c r="J12" s="17">
        <v>63.77</v>
      </c>
      <c r="K12" s="3" t="s">
        <v>20</v>
      </c>
      <c r="L12" s="17">
        <v>32.43</v>
      </c>
      <c r="M12" s="17">
        <v>99.210000000000008</v>
      </c>
    </row>
    <row r="13" spans="1:13" x14ac:dyDescent="0.3">
      <c r="A13" s="3">
        <v>12</v>
      </c>
      <c r="B13" s="3" t="s">
        <v>312</v>
      </c>
      <c r="C13" s="3" t="s">
        <v>41</v>
      </c>
      <c r="D13" s="3" t="s">
        <v>412</v>
      </c>
      <c r="E13" s="16">
        <v>783.00646242869902</v>
      </c>
      <c r="F13" s="3" t="s">
        <v>321</v>
      </c>
      <c r="G13" s="17">
        <v>0.74</v>
      </c>
      <c r="H13" s="3" t="s">
        <v>20</v>
      </c>
      <c r="I13" s="3" t="s">
        <v>20</v>
      </c>
      <c r="J13" s="17">
        <v>66.510000000000005</v>
      </c>
      <c r="K13" s="17">
        <v>0.4</v>
      </c>
      <c r="L13" s="17">
        <v>32.93</v>
      </c>
      <c r="M13" s="17">
        <v>100.58000000000001</v>
      </c>
    </row>
    <row r="14" spans="1:13" x14ac:dyDescent="0.3">
      <c r="A14" s="3">
        <v>13</v>
      </c>
      <c r="B14" s="3" t="s">
        <v>298</v>
      </c>
      <c r="C14" s="3" t="s">
        <v>41</v>
      </c>
      <c r="D14" s="3" t="s">
        <v>412</v>
      </c>
      <c r="E14" s="16">
        <v>771.93804493952405</v>
      </c>
      <c r="F14" s="3" t="s">
        <v>321</v>
      </c>
      <c r="G14" s="17">
        <v>0.75</v>
      </c>
      <c r="H14" s="3" t="s">
        <v>20</v>
      </c>
      <c r="I14" s="3" t="s">
        <v>20</v>
      </c>
      <c r="J14" s="17">
        <v>65.77</v>
      </c>
      <c r="K14" s="17">
        <v>0.52</v>
      </c>
      <c r="L14" s="17">
        <v>32.880000000000003</v>
      </c>
      <c r="M14" s="17">
        <v>99.919999999999987</v>
      </c>
    </row>
    <row r="15" spans="1:13" x14ac:dyDescent="0.3">
      <c r="A15" s="3">
        <v>14</v>
      </c>
      <c r="B15" s="3" t="s">
        <v>320</v>
      </c>
      <c r="C15" s="3" t="s">
        <v>41</v>
      </c>
      <c r="D15" s="3" t="s">
        <v>412</v>
      </c>
      <c r="E15" s="16">
        <v>767.05920194151804</v>
      </c>
      <c r="F15" s="3" t="s">
        <v>321</v>
      </c>
      <c r="G15" s="17">
        <v>1.32</v>
      </c>
      <c r="H15" s="3" t="s">
        <v>20</v>
      </c>
      <c r="I15" s="3" t="s">
        <v>20</v>
      </c>
      <c r="J15" s="17">
        <v>66.52</v>
      </c>
      <c r="K15" s="17">
        <v>0.51</v>
      </c>
      <c r="L15" s="17">
        <v>33.75</v>
      </c>
      <c r="M15" s="17">
        <v>102.1</v>
      </c>
    </row>
    <row r="16" spans="1:13" x14ac:dyDescent="0.3">
      <c r="A16" s="3">
        <v>15</v>
      </c>
      <c r="B16" s="3" t="s">
        <v>310</v>
      </c>
      <c r="C16" s="3" t="s">
        <v>41</v>
      </c>
      <c r="D16" s="3" t="s">
        <v>412</v>
      </c>
      <c r="E16" s="16">
        <v>733.10978441206782</v>
      </c>
      <c r="F16" s="3" t="s">
        <v>321</v>
      </c>
      <c r="G16" s="17">
        <v>0.91</v>
      </c>
      <c r="H16" s="3" t="s">
        <v>20</v>
      </c>
      <c r="I16" s="3" t="s">
        <v>20</v>
      </c>
      <c r="J16" s="17">
        <v>65.989999999999995</v>
      </c>
      <c r="K16" s="17">
        <v>0.47</v>
      </c>
      <c r="L16" s="17">
        <v>33.020000000000003</v>
      </c>
      <c r="M16" s="17">
        <v>100.38999999999999</v>
      </c>
    </row>
    <row r="17" spans="1:13" x14ac:dyDescent="0.3">
      <c r="A17" s="3">
        <v>16</v>
      </c>
      <c r="B17" s="3" t="s">
        <v>300</v>
      </c>
      <c r="C17" s="3" t="s">
        <v>41</v>
      </c>
      <c r="D17" s="3" t="s">
        <v>412</v>
      </c>
      <c r="E17" s="16">
        <v>659.80439158912725</v>
      </c>
      <c r="F17" s="3" t="s">
        <v>321</v>
      </c>
      <c r="G17" s="17">
        <v>0.92</v>
      </c>
      <c r="H17" s="3" t="s">
        <v>20</v>
      </c>
      <c r="I17" s="3" t="s">
        <v>20</v>
      </c>
      <c r="J17" s="17">
        <v>65.87</v>
      </c>
      <c r="K17" s="3" t="s">
        <v>20</v>
      </c>
      <c r="L17" s="17">
        <v>33.159999999999997</v>
      </c>
      <c r="M17" s="17">
        <v>99.95</v>
      </c>
    </row>
    <row r="18" spans="1:13" x14ac:dyDescent="0.3">
      <c r="A18" s="3">
        <v>17</v>
      </c>
      <c r="B18" s="3" t="s">
        <v>301</v>
      </c>
      <c r="C18" s="3" t="s">
        <v>41</v>
      </c>
      <c r="D18" s="3" t="s">
        <v>412</v>
      </c>
      <c r="E18" s="16">
        <v>653.02802398680797</v>
      </c>
      <c r="F18" s="3" t="s">
        <v>321</v>
      </c>
      <c r="G18" s="17">
        <v>1.43</v>
      </c>
      <c r="H18" s="3" t="s">
        <v>20</v>
      </c>
      <c r="I18" s="3" t="s">
        <v>20</v>
      </c>
      <c r="J18" s="17">
        <v>64.75</v>
      </c>
      <c r="K18" s="17">
        <v>0.43</v>
      </c>
      <c r="L18" s="17">
        <v>33.35</v>
      </c>
      <c r="M18" s="17">
        <v>99.960000000000008</v>
      </c>
    </row>
    <row r="19" spans="1:13" x14ac:dyDescent="0.3">
      <c r="A19" s="3">
        <v>18</v>
      </c>
      <c r="B19" s="3" t="s">
        <v>299</v>
      </c>
      <c r="C19" s="3" t="s">
        <v>41</v>
      </c>
      <c r="D19" s="3" t="s">
        <v>412</v>
      </c>
      <c r="E19" s="16">
        <v>590.2957933960746</v>
      </c>
      <c r="F19" s="3" t="s">
        <v>321</v>
      </c>
      <c r="G19" s="17">
        <v>0.93</v>
      </c>
      <c r="H19" s="3" t="s">
        <v>20</v>
      </c>
      <c r="I19" s="3" t="s">
        <v>20</v>
      </c>
      <c r="J19" s="17">
        <v>65.38</v>
      </c>
      <c r="K19" s="17">
        <v>0.83</v>
      </c>
      <c r="L19" s="17">
        <v>32.78</v>
      </c>
      <c r="M19" s="17">
        <v>99.92</v>
      </c>
    </row>
    <row r="20" spans="1:13" x14ac:dyDescent="0.3">
      <c r="A20" s="3">
        <v>19</v>
      </c>
      <c r="B20" s="3" t="s">
        <v>274</v>
      </c>
      <c r="C20" s="3" t="s">
        <v>41</v>
      </c>
      <c r="D20" s="3" t="s">
        <v>412</v>
      </c>
      <c r="E20" s="16">
        <v>567.37252960909382</v>
      </c>
      <c r="F20" s="3" t="s">
        <v>321</v>
      </c>
      <c r="G20" s="17">
        <v>1.08</v>
      </c>
      <c r="H20" s="17">
        <v>0.22</v>
      </c>
      <c r="I20" s="3" t="s">
        <v>20</v>
      </c>
      <c r="J20" s="17">
        <v>63.93</v>
      </c>
      <c r="K20" s="17">
        <v>0.53</v>
      </c>
      <c r="L20" s="17">
        <v>32.869999999999997</v>
      </c>
      <c r="M20" s="17">
        <v>98.63</v>
      </c>
    </row>
    <row r="21" spans="1:13" x14ac:dyDescent="0.3">
      <c r="A21" s="3">
        <v>20</v>
      </c>
      <c r="B21" s="3" t="s">
        <v>319</v>
      </c>
      <c r="C21" s="3" t="s">
        <v>41</v>
      </c>
      <c r="D21" s="3" t="s">
        <v>412</v>
      </c>
      <c r="E21" s="16">
        <v>567</v>
      </c>
      <c r="F21" s="3" t="s">
        <v>321</v>
      </c>
      <c r="G21" s="17">
        <v>7.67</v>
      </c>
      <c r="H21" s="3" t="s">
        <v>20</v>
      </c>
      <c r="I21" s="17">
        <v>0.43</v>
      </c>
      <c r="J21" s="17">
        <v>57.28</v>
      </c>
      <c r="K21" s="3" t="s">
        <v>20</v>
      </c>
      <c r="L21" s="17">
        <v>36.04</v>
      </c>
      <c r="M21" s="17">
        <v>101.41999999999999</v>
      </c>
    </row>
    <row r="22" spans="1:13" x14ac:dyDescent="0.3">
      <c r="A22" s="3">
        <v>21</v>
      </c>
      <c r="B22" s="3" t="s">
        <v>287</v>
      </c>
      <c r="C22" s="3" t="s">
        <v>41</v>
      </c>
      <c r="D22" s="3" t="s">
        <v>412</v>
      </c>
      <c r="E22" s="16">
        <v>566.1531611840295</v>
      </c>
      <c r="F22" s="3" t="s">
        <v>321</v>
      </c>
      <c r="G22" s="17">
        <v>2.92</v>
      </c>
      <c r="H22" s="3" t="s">
        <v>20</v>
      </c>
      <c r="I22" s="3" t="s">
        <v>20</v>
      </c>
      <c r="J22" s="17">
        <v>63.31</v>
      </c>
      <c r="K22" s="3" t="s">
        <v>20</v>
      </c>
      <c r="L22" s="17">
        <v>33.03</v>
      </c>
      <c r="M22" s="17">
        <v>99.26</v>
      </c>
    </row>
    <row r="23" spans="1:13" x14ac:dyDescent="0.3">
      <c r="A23" s="3">
        <v>22</v>
      </c>
      <c r="B23" s="3" t="s">
        <v>305</v>
      </c>
      <c r="C23" s="3" t="s">
        <v>43</v>
      </c>
      <c r="D23" s="3" t="s">
        <v>412</v>
      </c>
      <c r="E23" s="16">
        <v>719.260015228062</v>
      </c>
      <c r="F23" s="3" t="s">
        <v>321</v>
      </c>
      <c r="G23" s="17">
        <v>5.09</v>
      </c>
      <c r="H23" s="3" t="s">
        <v>20</v>
      </c>
      <c r="I23" s="17">
        <v>0.4</v>
      </c>
      <c r="J23" s="17">
        <v>60.58</v>
      </c>
      <c r="K23" s="3" t="s">
        <v>20</v>
      </c>
      <c r="L23" s="17">
        <v>34.04</v>
      </c>
      <c r="M23" s="17">
        <v>100.10999999999999</v>
      </c>
    </row>
    <row r="24" spans="1:13" x14ac:dyDescent="0.3">
      <c r="A24" s="3">
        <v>23</v>
      </c>
      <c r="B24" s="3" t="s">
        <v>314</v>
      </c>
      <c r="C24" s="3" t="s">
        <v>43</v>
      </c>
      <c r="D24" s="3" t="s">
        <v>412</v>
      </c>
      <c r="E24" s="16">
        <v>716.45691078323364</v>
      </c>
      <c r="F24" s="3" t="s">
        <v>321</v>
      </c>
      <c r="G24" s="17">
        <v>6.05</v>
      </c>
      <c r="H24" s="3" t="s">
        <v>20</v>
      </c>
      <c r="I24" s="17">
        <v>6.5</v>
      </c>
      <c r="J24" s="17">
        <v>54.08</v>
      </c>
      <c r="K24" s="17">
        <v>0.64</v>
      </c>
      <c r="L24" s="17">
        <v>33.200000000000003</v>
      </c>
      <c r="M24" s="17">
        <v>100.69</v>
      </c>
    </row>
    <row r="25" spans="1:13" x14ac:dyDescent="0.3">
      <c r="A25" s="3">
        <v>24</v>
      </c>
      <c r="B25" s="3" t="s">
        <v>263</v>
      </c>
      <c r="C25" s="3" t="s">
        <v>43</v>
      </c>
      <c r="D25" s="3" t="s">
        <v>412</v>
      </c>
      <c r="E25" s="16">
        <v>711.81426904648731</v>
      </c>
      <c r="F25" s="3" t="s">
        <v>321</v>
      </c>
      <c r="G25" s="17">
        <v>0.46</v>
      </c>
      <c r="H25" s="3" t="s">
        <v>20</v>
      </c>
      <c r="I25" s="3" t="s">
        <v>20</v>
      </c>
      <c r="J25" s="17">
        <v>64.31</v>
      </c>
      <c r="K25" s="3" t="s">
        <v>20</v>
      </c>
      <c r="L25" s="17">
        <v>33.01</v>
      </c>
      <c r="M25" s="17">
        <v>97.78</v>
      </c>
    </row>
    <row r="26" spans="1:13" x14ac:dyDescent="0.3">
      <c r="A26" s="3">
        <v>25</v>
      </c>
      <c r="B26" s="3" t="s">
        <v>271</v>
      </c>
      <c r="C26" s="3" t="s">
        <v>43</v>
      </c>
      <c r="D26" s="3" t="s">
        <v>412</v>
      </c>
      <c r="E26" s="16">
        <v>704.19332883711138</v>
      </c>
      <c r="F26" s="3" t="s">
        <v>321</v>
      </c>
      <c r="G26" s="17">
        <v>0.84</v>
      </c>
      <c r="H26" s="3" t="s">
        <v>20</v>
      </c>
      <c r="I26" s="3" t="s">
        <v>20</v>
      </c>
      <c r="J26" s="17">
        <v>63.97</v>
      </c>
      <c r="K26" s="3" t="s">
        <v>20</v>
      </c>
      <c r="L26" s="17">
        <v>33.51</v>
      </c>
      <c r="M26" s="17">
        <v>98.32</v>
      </c>
    </row>
    <row r="27" spans="1:13" x14ac:dyDescent="0.3">
      <c r="A27" s="3">
        <v>26</v>
      </c>
      <c r="B27" s="3" t="s">
        <v>277</v>
      </c>
      <c r="C27" s="3" t="s">
        <v>43</v>
      </c>
      <c r="D27" s="3" t="s">
        <v>412</v>
      </c>
      <c r="E27" s="16">
        <v>695.17083640532132</v>
      </c>
      <c r="F27" s="3" t="s">
        <v>321</v>
      </c>
      <c r="G27" s="17">
        <v>1.62</v>
      </c>
      <c r="H27" s="3" t="s">
        <v>20</v>
      </c>
      <c r="I27" s="17">
        <v>1.39</v>
      </c>
      <c r="J27" s="17">
        <v>62.22</v>
      </c>
      <c r="K27" s="17">
        <v>0.42</v>
      </c>
      <c r="L27" s="17">
        <v>33.19</v>
      </c>
      <c r="M27" s="17">
        <v>98.84</v>
      </c>
    </row>
    <row r="28" spans="1:13" x14ac:dyDescent="0.3">
      <c r="A28" s="3">
        <v>27</v>
      </c>
      <c r="B28" s="3" t="s">
        <v>315</v>
      </c>
      <c r="C28" s="3" t="s">
        <v>43</v>
      </c>
      <c r="D28" s="3" t="s">
        <v>412</v>
      </c>
      <c r="E28" s="16">
        <v>676.60026945833602</v>
      </c>
      <c r="F28" s="3" t="s">
        <v>321</v>
      </c>
      <c r="G28" s="17">
        <v>4.5599999999999996</v>
      </c>
      <c r="H28" s="3" t="s">
        <v>20</v>
      </c>
      <c r="I28" s="3" t="s">
        <v>20</v>
      </c>
      <c r="J28" s="17">
        <v>61.64</v>
      </c>
      <c r="K28" s="17">
        <v>0.5</v>
      </c>
      <c r="L28" s="17">
        <v>34.15</v>
      </c>
      <c r="M28" s="17">
        <v>100.85</v>
      </c>
    </row>
    <row r="29" spans="1:13" x14ac:dyDescent="0.3">
      <c r="A29" s="3">
        <v>28</v>
      </c>
      <c r="B29" s="3" t="s">
        <v>304</v>
      </c>
      <c r="C29" s="3" t="s">
        <v>43</v>
      </c>
      <c r="D29" s="3" t="s">
        <v>412</v>
      </c>
      <c r="E29" s="16">
        <v>673.66576949265686</v>
      </c>
      <c r="F29" s="3" t="s">
        <v>321</v>
      </c>
      <c r="G29" s="17">
        <v>1</v>
      </c>
      <c r="H29" s="17">
        <v>0.38</v>
      </c>
      <c r="I29" s="3" t="s">
        <v>20</v>
      </c>
      <c r="J29" s="17">
        <v>65.08</v>
      </c>
      <c r="K29" s="17">
        <v>0.46</v>
      </c>
      <c r="L29" s="17">
        <v>33.090000000000003</v>
      </c>
      <c r="M29" s="17">
        <v>100.00999999999999</v>
      </c>
    </row>
    <row r="30" spans="1:13" x14ac:dyDescent="0.3">
      <c r="A30" s="3">
        <v>29</v>
      </c>
      <c r="B30" s="3" t="s">
        <v>265</v>
      </c>
      <c r="C30" s="3" t="s">
        <v>43</v>
      </c>
      <c r="D30" s="3" t="s">
        <v>412</v>
      </c>
      <c r="E30" s="16">
        <v>631.04982222988201</v>
      </c>
      <c r="F30" s="3" t="s">
        <v>321</v>
      </c>
      <c r="G30" s="17">
        <v>1.57</v>
      </c>
      <c r="H30" s="3" t="s">
        <v>20</v>
      </c>
      <c r="I30" s="17">
        <v>0.65</v>
      </c>
      <c r="J30" s="17">
        <v>62.48</v>
      </c>
      <c r="K30" s="17">
        <v>0.67</v>
      </c>
      <c r="L30" s="17">
        <v>32.5</v>
      </c>
      <c r="M30" s="17">
        <v>97.87</v>
      </c>
    </row>
    <row r="31" spans="1:13" x14ac:dyDescent="0.3">
      <c r="A31" s="3">
        <v>30</v>
      </c>
      <c r="B31" s="3" t="s">
        <v>311</v>
      </c>
      <c r="C31" s="3" t="s">
        <v>43</v>
      </c>
      <c r="D31" s="3" t="s">
        <v>412</v>
      </c>
      <c r="E31" s="16">
        <v>630.17385209087331</v>
      </c>
      <c r="F31" s="3" t="s">
        <v>321</v>
      </c>
      <c r="G31" s="17">
        <v>1.83</v>
      </c>
      <c r="H31" s="3" t="s">
        <v>20</v>
      </c>
      <c r="I31" s="17">
        <v>0.87</v>
      </c>
      <c r="J31" s="17">
        <v>64.459999999999994</v>
      </c>
      <c r="K31" s="17">
        <v>0.5</v>
      </c>
      <c r="L31" s="17">
        <v>32.78</v>
      </c>
      <c r="M31" s="17">
        <v>100.44</v>
      </c>
    </row>
    <row r="32" spans="1:13" x14ac:dyDescent="0.3">
      <c r="A32" s="3">
        <v>31</v>
      </c>
      <c r="B32" s="3" t="s">
        <v>289</v>
      </c>
      <c r="C32" s="3" t="s">
        <v>43</v>
      </c>
      <c r="D32" s="3" t="s">
        <v>412</v>
      </c>
      <c r="E32" s="16">
        <v>630.17385209087297</v>
      </c>
      <c r="F32" s="3" t="s">
        <v>321</v>
      </c>
      <c r="G32" s="17">
        <v>2.52</v>
      </c>
      <c r="H32" s="17">
        <v>0.18</v>
      </c>
      <c r="I32" s="17">
        <v>1.91</v>
      </c>
      <c r="J32" s="17">
        <v>61.63</v>
      </c>
      <c r="K32" s="3" t="s">
        <v>20</v>
      </c>
      <c r="L32" s="17">
        <v>33.17</v>
      </c>
      <c r="M32" s="17">
        <v>99.410000000000011</v>
      </c>
    </row>
    <row r="33" spans="1:13" x14ac:dyDescent="0.3">
      <c r="A33" s="3">
        <v>32</v>
      </c>
      <c r="B33" s="3" t="s">
        <v>307</v>
      </c>
      <c r="C33" s="3" t="s">
        <v>43</v>
      </c>
      <c r="D33" s="3" t="s">
        <v>412</v>
      </c>
      <c r="E33" s="16">
        <v>640.6416952520276</v>
      </c>
      <c r="F33" s="3" t="s">
        <v>321</v>
      </c>
      <c r="G33" s="17">
        <v>1.24</v>
      </c>
      <c r="H33" s="17">
        <v>0.47</v>
      </c>
      <c r="I33" s="3" t="s">
        <v>20</v>
      </c>
      <c r="J33" s="17">
        <v>65.05</v>
      </c>
      <c r="K33" s="3" t="s">
        <v>20</v>
      </c>
      <c r="L33" s="17">
        <v>33.450000000000003</v>
      </c>
      <c r="M33" s="17">
        <v>100.21</v>
      </c>
    </row>
    <row r="34" spans="1:13" x14ac:dyDescent="0.3">
      <c r="A34" s="3">
        <v>33</v>
      </c>
      <c r="B34" s="3" t="s">
        <v>295</v>
      </c>
      <c r="C34" s="3" t="s">
        <v>43</v>
      </c>
      <c r="D34" s="3" t="s">
        <v>412</v>
      </c>
      <c r="E34" s="16">
        <v>639.10874750876235</v>
      </c>
      <c r="F34" s="3" t="s">
        <v>321</v>
      </c>
      <c r="G34" s="17">
        <v>1.58</v>
      </c>
      <c r="H34" s="3" t="s">
        <v>20</v>
      </c>
      <c r="I34" s="3" t="s">
        <v>20</v>
      </c>
      <c r="J34" s="17">
        <v>64.040000000000006</v>
      </c>
      <c r="K34" s="17">
        <v>0.65</v>
      </c>
      <c r="L34" s="17">
        <v>33.26</v>
      </c>
      <c r="M34" s="17">
        <v>99.53</v>
      </c>
    </row>
    <row r="35" spans="1:13" x14ac:dyDescent="0.3">
      <c r="A35" s="3">
        <v>34</v>
      </c>
      <c r="B35" s="3" t="s">
        <v>272</v>
      </c>
      <c r="C35" s="3" t="s">
        <v>43</v>
      </c>
      <c r="D35" s="3" t="s">
        <v>412</v>
      </c>
      <c r="E35" s="16">
        <v>638.23277736975365</v>
      </c>
      <c r="F35" s="3" t="s">
        <v>321</v>
      </c>
      <c r="G35" s="17">
        <v>1.18</v>
      </c>
      <c r="H35" s="3" t="s">
        <v>20</v>
      </c>
      <c r="I35" s="3" t="s">
        <v>20</v>
      </c>
      <c r="J35" s="17">
        <v>64.81</v>
      </c>
      <c r="K35" s="3" t="s">
        <v>20</v>
      </c>
      <c r="L35" s="17">
        <v>32.21</v>
      </c>
      <c r="M35" s="17">
        <v>98.41</v>
      </c>
    </row>
    <row r="36" spans="1:13" x14ac:dyDescent="0.3">
      <c r="A36" s="3">
        <v>35</v>
      </c>
      <c r="B36" s="3" t="s">
        <v>318</v>
      </c>
      <c r="C36" s="3" t="s">
        <v>44</v>
      </c>
      <c r="D36" s="3" t="s">
        <v>412</v>
      </c>
      <c r="E36" s="16">
        <v>753.68788771499226</v>
      </c>
      <c r="F36" s="3" t="s">
        <v>321</v>
      </c>
      <c r="G36" s="17">
        <v>1.1299999999999999</v>
      </c>
      <c r="H36" s="3" t="s">
        <v>20</v>
      </c>
      <c r="I36" s="3" t="s">
        <v>20</v>
      </c>
      <c r="J36" s="17">
        <v>65.760000000000005</v>
      </c>
      <c r="K36" s="17">
        <v>0.64</v>
      </c>
      <c r="L36" s="17">
        <v>33.659999999999997</v>
      </c>
      <c r="M36" s="17">
        <v>101.19</v>
      </c>
    </row>
    <row r="37" spans="1:13" x14ac:dyDescent="0.3">
      <c r="A37" s="3">
        <v>36</v>
      </c>
      <c r="B37" s="3" t="s">
        <v>297</v>
      </c>
      <c r="C37" s="3" t="s">
        <v>44</v>
      </c>
      <c r="D37" s="3" t="s">
        <v>412</v>
      </c>
      <c r="E37" s="16">
        <v>728.45009737343389</v>
      </c>
      <c r="F37" s="3" t="s">
        <v>321</v>
      </c>
      <c r="G37" s="17">
        <v>1.27</v>
      </c>
      <c r="H37" s="3" t="s">
        <v>20</v>
      </c>
      <c r="I37" s="17">
        <v>0.56999999999999995</v>
      </c>
      <c r="J37" s="17">
        <v>64.3</v>
      </c>
      <c r="K37" s="17">
        <v>0.65</v>
      </c>
      <c r="L37" s="17">
        <v>32.81</v>
      </c>
      <c r="M37" s="17">
        <v>99.600000000000009</v>
      </c>
    </row>
    <row r="38" spans="1:13" x14ac:dyDescent="0.3">
      <c r="A38" s="3">
        <v>37</v>
      </c>
      <c r="B38" s="3" t="s">
        <v>276</v>
      </c>
      <c r="C38" s="3" t="s">
        <v>44</v>
      </c>
      <c r="D38" s="3" t="s">
        <v>412</v>
      </c>
      <c r="E38" s="16">
        <v>743.434525954116</v>
      </c>
      <c r="F38" s="3" t="s">
        <v>321</v>
      </c>
      <c r="G38" s="17">
        <v>0.71</v>
      </c>
      <c r="H38" s="3" t="s">
        <v>20</v>
      </c>
      <c r="I38" s="3" t="s">
        <v>20</v>
      </c>
      <c r="J38" s="17">
        <v>64.91</v>
      </c>
      <c r="K38" s="17">
        <v>0.43</v>
      </c>
      <c r="L38" s="17">
        <v>32.64</v>
      </c>
      <c r="M38" s="17">
        <v>98.69</v>
      </c>
    </row>
    <row r="39" spans="1:13" x14ac:dyDescent="0.3">
      <c r="A39" s="3">
        <v>38</v>
      </c>
      <c r="B39" s="3" t="s">
        <v>288</v>
      </c>
      <c r="C39" s="3" t="s">
        <v>44</v>
      </c>
      <c r="D39" s="3" t="s">
        <v>412</v>
      </c>
      <c r="E39" s="16">
        <v>746.25240439002562</v>
      </c>
      <c r="F39" s="3" t="s">
        <v>321</v>
      </c>
      <c r="G39" s="17">
        <v>0.97</v>
      </c>
      <c r="H39" s="17">
        <v>0.38</v>
      </c>
      <c r="I39" s="3" t="s">
        <v>20</v>
      </c>
      <c r="J39" s="17">
        <v>65.25</v>
      </c>
      <c r="K39" s="3" t="s">
        <v>20</v>
      </c>
      <c r="L39" s="17">
        <v>32.799999999999997</v>
      </c>
      <c r="M39" s="17">
        <v>99.399999999999991</v>
      </c>
    </row>
    <row r="40" spans="1:13" x14ac:dyDescent="0.3">
      <c r="A40" s="3">
        <v>39</v>
      </c>
      <c r="B40" s="3" t="s">
        <v>284</v>
      </c>
      <c r="C40" s="3" t="s">
        <v>44</v>
      </c>
      <c r="D40" s="3" t="s">
        <v>412</v>
      </c>
      <c r="E40" s="16">
        <v>702.94035471777772</v>
      </c>
      <c r="F40" s="3" t="s">
        <v>321</v>
      </c>
      <c r="G40" s="17">
        <v>0.91</v>
      </c>
      <c r="H40" s="3" t="s">
        <v>20</v>
      </c>
      <c r="I40" s="17">
        <v>0.49</v>
      </c>
      <c r="J40" s="17">
        <v>64.78</v>
      </c>
      <c r="K40" s="3" t="s">
        <v>20</v>
      </c>
      <c r="L40" s="17">
        <v>33.03</v>
      </c>
      <c r="M40" s="17">
        <v>99.210000000000008</v>
      </c>
    </row>
    <row r="41" spans="1:13" x14ac:dyDescent="0.3">
      <c r="A41" s="3">
        <v>40</v>
      </c>
      <c r="B41" s="3" t="s">
        <v>313</v>
      </c>
      <c r="C41" s="3" t="s">
        <v>44</v>
      </c>
      <c r="D41" s="3" t="s">
        <v>412</v>
      </c>
      <c r="E41" s="16">
        <v>711.89363251681448</v>
      </c>
      <c r="F41" s="3" t="s">
        <v>321</v>
      </c>
      <c r="G41" s="17">
        <v>2.93</v>
      </c>
      <c r="H41" s="3" t="s">
        <v>20</v>
      </c>
      <c r="I41" s="17">
        <v>0.57999999999999996</v>
      </c>
      <c r="J41" s="17">
        <v>64</v>
      </c>
      <c r="K41" s="3" t="s">
        <v>20</v>
      </c>
      <c r="L41" s="17">
        <v>33.119999999999997</v>
      </c>
      <c r="M41" s="17">
        <v>100.63</v>
      </c>
    </row>
    <row r="42" spans="1:13" x14ac:dyDescent="0.3">
      <c r="A42" s="3">
        <v>41</v>
      </c>
      <c r="B42" s="3" t="s">
        <v>290</v>
      </c>
      <c r="C42" s="3" t="s">
        <v>16</v>
      </c>
      <c r="D42" s="3" t="s">
        <v>411</v>
      </c>
      <c r="E42" s="16">
        <v>762</v>
      </c>
      <c r="F42" s="3" t="s">
        <v>321</v>
      </c>
      <c r="G42" s="17">
        <v>1.63</v>
      </c>
      <c r="H42" s="17">
        <v>0.24</v>
      </c>
      <c r="I42" s="3" t="s">
        <v>20</v>
      </c>
      <c r="J42" s="17">
        <v>64.37</v>
      </c>
      <c r="K42" s="17">
        <v>0.41</v>
      </c>
      <c r="L42" s="17">
        <v>32.78</v>
      </c>
      <c r="M42" s="17">
        <v>99.43</v>
      </c>
    </row>
    <row r="43" spans="1:13" x14ac:dyDescent="0.3">
      <c r="A43" s="3">
        <v>43</v>
      </c>
      <c r="B43" s="3" t="s">
        <v>286</v>
      </c>
      <c r="C43" s="3" t="s">
        <v>16</v>
      </c>
      <c r="D43" s="3" t="s">
        <v>411</v>
      </c>
      <c r="E43" s="16">
        <v>755</v>
      </c>
      <c r="F43" s="3" t="s">
        <v>321</v>
      </c>
      <c r="G43" s="17">
        <v>2.23</v>
      </c>
      <c r="H43" s="17">
        <v>0.26</v>
      </c>
      <c r="I43" s="17">
        <v>2.0099999999999998</v>
      </c>
      <c r="J43" s="17">
        <v>61.64</v>
      </c>
      <c r="K43" s="17">
        <v>0.54</v>
      </c>
      <c r="L43" s="17">
        <v>32.53</v>
      </c>
      <c r="M43" s="17">
        <v>99.210000000000008</v>
      </c>
    </row>
    <row r="44" spans="1:13" x14ac:dyDescent="0.3">
      <c r="A44" s="3">
        <v>44</v>
      </c>
      <c r="B44" s="3" t="s">
        <v>269</v>
      </c>
      <c r="C44" s="3" t="s">
        <v>103</v>
      </c>
      <c r="D44" s="3" t="s">
        <v>411</v>
      </c>
      <c r="E44" s="16">
        <v>956</v>
      </c>
      <c r="F44" s="3" t="s">
        <v>321</v>
      </c>
      <c r="G44" s="17">
        <v>1.29</v>
      </c>
      <c r="H44" s="3" t="s">
        <v>20</v>
      </c>
      <c r="I44" s="3" t="s">
        <v>20</v>
      </c>
      <c r="J44" s="17">
        <v>64.38</v>
      </c>
      <c r="K44" s="3" t="s">
        <v>20</v>
      </c>
      <c r="L44" s="17">
        <v>32.549999999999997</v>
      </c>
      <c r="M44" s="17">
        <v>98.22</v>
      </c>
    </row>
    <row r="45" spans="1:13" x14ac:dyDescent="0.3">
      <c r="A45" s="3">
        <v>45</v>
      </c>
      <c r="B45" s="3" t="s">
        <v>308</v>
      </c>
      <c r="C45" s="3" t="s">
        <v>103</v>
      </c>
      <c r="D45" s="3" t="s">
        <v>411</v>
      </c>
      <c r="E45" s="16">
        <v>979</v>
      </c>
      <c r="F45" s="3" t="s">
        <v>321</v>
      </c>
      <c r="G45" s="17">
        <v>2.91</v>
      </c>
      <c r="H45" s="3" t="s">
        <v>20</v>
      </c>
      <c r="I45" s="17">
        <v>1.87</v>
      </c>
      <c r="J45" s="17">
        <v>60.52</v>
      </c>
      <c r="K45" s="17">
        <v>2.56</v>
      </c>
      <c r="L45" s="17">
        <v>32.380000000000003</v>
      </c>
      <c r="M45" s="17">
        <v>100.24000000000001</v>
      </c>
    </row>
    <row r="46" spans="1:13" x14ac:dyDescent="0.3">
      <c r="A46" s="3">
        <v>46</v>
      </c>
      <c r="B46" s="3" t="s">
        <v>270</v>
      </c>
      <c r="C46" s="3" t="s">
        <v>19</v>
      </c>
      <c r="D46" s="3" t="s">
        <v>411</v>
      </c>
      <c r="E46" s="16">
        <v>849.33833926751402</v>
      </c>
      <c r="F46" s="3" t="s">
        <v>321</v>
      </c>
      <c r="G46" s="17">
        <v>7.14</v>
      </c>
      <c r="H46" s="17">
        <v>0.79</v>
      </c>
      <c r="I46" s="3" t="s">
        <v>20</v>
      </c>
      <c r="J46" s="17">
        <v>57.13</v>
      </c>
      <c r="K46" s="3" t="s">
        <v>20</v>
      </c>
      <c r="L46" s="17">
        <v>33.17</v>
      </c>
      <c r="M46" s="17">
        <v>98.23</v>
      </c>
    </row>
    <row r="47" spans="1:13" x14ac:dyDescent="0.3">
      <c r="A47" s="3">
        <v>47</v>
      </c>
      <c r="B47" s="3" t="s">
        <v>281</v>
      </c>
      <c r="C47" s="3" t="s">
        <v>262</v>
      </c>
      <c r="D47" s="3" t="s">
        <v>413</v>
      </c>
      <c r="E47" s="16">
        <v>570</v>
      </c>
      <c r="F47" s="3" t="s">
        <v>321</v>
      </c>
      <c r="G47" s="17">
        <v>4.2699999999999996</v>
      </c>
      <c r="H47" s="3" t="s">
        <v>20</v>
      </c>
      <c r="I47" s="3" t="s">
        <v>20</v>
      </c>
      <c r="J47" s="17">
        <v>61.83</v>
      </c>
      <c r="K47" s="3" t="s">
        <v>20</v>
      </c>
      <c r="L47" s="17">
        <v>32.99</v>
      </c>
      <c r="M47" s="17">
        <v>99.09</v>
      </c>
    </row>
    <row r="48" spans="1:13" x14ac:dyDescent="0.3">
      <c r="A48" s="3">
        <v>48</v>
      </c>
      <c r="B48" s="3" t="s">
        <v>309</v>
      </c>
      <c r="C48" s="3" t="s">
        <v>89</v>
      </c>
      <c r="D48" s="3" t="s">
        <v>413</v>
      </c>
      <c r="E48" s="16">
        <v>728.21299005377</v>
      </c>
      <c r="F48" s="3" t="s">
        <v>321</v>
      </c>
      <c r="G48" s="17">
        <v>1.52</v>
      </c>
      <c r="H48" s="17">
        <v>0.36</v>
      </c>
      <c r="I48" s="17">
        <v>0.92</v>
      </c>
      <c r="J48" s="17">
        <v>64.09</v>
      </c>
      <c r="K48" s="3" t="s">
        <v>20</v>
      </c>
      <c r="L48" s="17">
        <v>33.42</v>
      </c>
      <c r="M48" s="17">
        <v>100.31</v>
      </c>
    </row>
    <row r="49" spans="1:14" x14ac:dyDescent="0.3">
      <c r="A49" s="3">
        <v>49</v>
      </c>
      <c r="B49" s="3" t="s">
        <v>278</v>
      </c>
      <c r="C49" s="3" t="s">
        <v>89</v>
      </c>
      <c r="D49" s="3" t="s">
        <v>413</v>
      </c>
      <c r="E49" s="16">
        <v>727.51079092579198</v>
      </c>
      <c r="F49" s="3" t="s">
        <v>321</v>
      </c>
      <c r="G49" s="17">
        <v>0.45</v>
      </c>
      <c r="H49" s="17">
        <v>0.23</v>
      </c>
      <c r="I49" s="3" t="s">
        <v>20</v>
      </c>
      <c r="J49" s="17">
        <v>65.010000000000005</v>
      </c>
      <c r="K49" s="3" t="s">
        <v>20</v>
      </c>
      <c r="L49" s="17">
        <v>33.21</v>
      </c>
      <c r="M49" s="17">
        <v>98.9</v>
      </c>
    </row>
    <row r="50" spans="1:14" x14ac:dyDescent="0.3">
      <c r="A50" s="3">
        <v>50</v>
      </c>
      <c r="B50" s="3" t="s">
        <v>317</v>
      </c>
      <c r="C50" s="3" t="s">
        <v>89</v>
      </c>
      <c r="D50" s="3" t="s">
        <v>413</v>
      </c>
      <c r="E50" s="16">
        <v>727.51079092579198</v>
      </c>
      <c r="F50" s="3" t="s">
        <v>321</v>
      </c>
      <c r="G50" s="17">
        <v>6.77</v>
      </c>
      <c r="H50" s="17">
        <v>2.16</v>
      </c>
      <c r="I50" s="3" t="s">
        <v>20</v>
      </c>
      <c r="J50" s="17">
        <v>57.11</v>
      </c>
      <c r="K50" s="3" t="s">
        <v>20</v>
      </c>
      <c r="L50" s="17">
        <v>34.869999999999997</v>
      </c>
      <c r="M50" s="17">
        <v>100.91</v>
      </c>
    </row>
    <row r="51" spans="1:14" x14ac:dyDescent="0.3">
      <c r="A51" s="3">
        <v>51</v>
      </c>
      <c r="B51" s="3" t="s">
        <v>283</v>
      </c>
      <c r="C51" s="3" t="s">
        <v>89</v>
      </c>
      <c r="D51" s="3" t="s">
        <v>413</v>
      </c>
      <c r="E51" s="16">
        <v>721.81975162006188</v>
      </c>
      <c r="F51" s="3" t="s">
        <v>321</v>
      </c>
      <c r="G51" s="17">
        <v>3.07</v>
      </c>
      <c r="H51" s="3" t="s">
        <v>20</v>
      </c>
      <c r="I51" s="3" t="s">
        <v>20</v>
      </c>
      <c r="J51" s="17">
        <v>62.98</v>
      </c>
      <c r="K51" s="3" t="s">
        <v>20</v>
      </c>
      <c r="L51" s="17">
        <v>33.1</v>
      </c>
      <c r="M51" s="17">
        <v>99.15</v>
      </c>
    </row>
    <row r="52" spans="1:14" x14ac:dyDescent="0.3">
      <c r="A52" s="3">
        <v>52</v>
      </c>
      <c r="B52" s="3" t="s">
        <v>294</v>
      </c>
      <c r="C52" s="3" t="s">
        <v>89</v>
      </c>
      <c r="D52" s="3" t="s">
        <v>413</v>
      </c>
      <c r="E52" s="16">
        <v>706.7316169192984</v>
      </c>
      <c r="F52" s="3" t="s">
        <v>321</v>
      </c>
      <c r="G52" s="17">
        <v>1.04</v>
      </c>
      <c r="H52" s="3" t="s">
        <v>20</v>
      </c>
      <c r="I52" s="3" t="s">
        <v>20</v>
      </c>
      <c r="J52" s="17">
        <v>64.78</v>
      </c>
      <c r="K52" s="3" t="s">
        <v>20</v>
      </c>
      <c r="L52" s="17">
        <v>33.659999999999997</v>
      </c>
      <c r="M52" s="17">
        <v>99.48</v>
      </c>
    </row>
    <row r="53" spans="1:14" x14ac:dyDescent="0.3">
      <c r="A53" s="3">
        <v>53</v>
      </c>
      <c r="B53" s="3" t="s">
        <v>273</v>
      </c>
      <c r="C53" s="3" t="s">
        <v>89</v>
      </c>
      <c r="D53" s="3" t="s">
        <v>413</v>
      </c>
      <c r="E53" s="16">
        <v>672.39468171133979</v>
      </c>
      <c r="F53" s="3" t="s">
        <v>321</v>
      </c>
      <c r="G53" s="17">
        <v>2.88</v>
      </c>
      <c r="H53" s="3" t="s">
        <v>20</v>
      </c>
      <c r="I53" s="3" t="s">
        <v>20</v>
      </c>
      <c r="J53" s="17">
        <v>62.1</v>
      </c>
      <c r="K53" s="17">
        <v>0.78</v>
      </c>
      <c r="L53" s="17">
        <v>32.68</v>
      </c>
      <c r="M53" s="17">
        <v>98.44</v>
      </c>
    </row>
    <row r="54" spans="1:14" x14ac:dyDescent="0.3">
      <c r="A54" s="3">
        <v>54</v>
      </c>
      <c r="B54" s="3" t="s">
        <v>302</v>
      </c>
      <c r="C54" s="3" t="s">
        <v>89</v>
      </c>
      <c r="D54" s="3" t="s">
        <v>413</v>
      </c>
      <c r="E54" s="16">
        <v>732.01656866365101</v>
      </c>
      <c r="F54" s="3" t="s">
        <v>321</v>
      </c>
      <c r="G54" s="17">
        <v>0.56999999999999995</v>
      </c>
      <c r="H54" s="3" t="s">
        <v>20</v>
      </c>
      <c r="I54" s="3" t="s">
        <v>20</v>
      </c>
      <c r="J54" s="17">
        <v>66</v>
      </c>
      <c r="K54" s="3" t="s">
        <v>20</v>
      </c>
      <c r="L54" s="17">
        <v>33.409999999999997</v>
      </c>
      <c r="M54" s="17">
        <v>99.97999999999999</v>
      </c>
    </row>
    <row r="55" spans="1:14" x14ac:dyDescent="0.3">
      <c r="A55" s="3">
        <v>55</v>
      </c>
      <c r="B55" s="3" t="s">
        <v>280</v>
      </c>
      <c r="C55" s="3" t="s">
        <v>167</v>
      </c>
      <c r="D55" s="3" t="s">
        <v>413</v>
      </c>
      <c r="E55" s="16">
        <v>758.99461931590986</v>
      </c>
      <c r="F55" s="3" t="s">
        <v>321</v>
      </c>
      <c r="G55" s="3">
        <v>1.04</v>
      </c>
      <c r="H55" s="3">
        <v>0.35</v>
      </c>
      <c r="I55" s="3" t="s">
        <v>20</v>
      </c>
      <c r="J55" s="3">
        <v>64.47</v>
      </c>
      <c r="K55" s="3" t="s">
        <v>20</v>
      </c>
      <c r="L55" s="3">
        <v>33.130000000000003</v>
      </c>
      <c r="M55" s="3">
        <v>98.990000000000009</v>
      </c>
    </row>
    <row r="56" spans="1:14" x14ac:dyDescent="0.3">
      <c r="A56" s="3">
        <v>56</v>
      </c>
      <c r="B56" s="3" t="s">
        <v>264</v>
      </c>
      <c r="C56" s="3" t="s">
        <v>167</v>
      </c>
      <c r="D56" s="3" t="s">
        <v>413</v>
      </c>
      <c r="E56" s="16">
        <v>756.60922378433429</v>
      </c>
      <c r="F56" s="3" t="s">
        <v>321</v>
      </c>
      <c r="G56" s="3">
        <v>4.17</v>
      </c>
      <c r="H56" s="3" t="s">
        <v>20</v>
      </c>
      <c r="I56" s="3">
        <v>4.72</v>
      </c>
      <c r="J56" s="3">
        <v>55.8</v>
      </c>
      <c r="K56" s="3" t="s">
        <v>20</v>
      </c>
      <c r="L56" s="3">
        <v>33.130000000000003</v>
      </c>
      <c r="M56" s="3">
        <v>97.82</v>
      </c>
    </row>
    <row r="57" spans="1:14" x14ac:dyDescent="0.3">
      <c r="A57" s="3">
        <v>57</v>
      </c>
      <c r="B57" s="3" t="s">
        <v>292</v>
      </c>
      <c r="C57" s="3" t="s">
        <v>167</v>
      </c>
      <c r="D57" s="3" t="s">
        <v>413</v>
      </c>
      <c r="E57" s="16">
        <v>750.10377682555657</v>
      </c>
      <c r="F57" s="3" t="s">
        <v>321</v>
      </c>
      <c r="G57" s="3">
        <v>0.86</v>
      </c>
      <c r="H57" s="3" t="s">
        <v>20</v>
      </c>
      <c r="I57" s="3" t="s">
        <v>20</v>
      </c>
      <c r="J57" s="3">
        <v>65.489999999999995</v>
      </c>
      <c r="K57" s="3" t="s">
        <v>20</v>
      </c>
      <c r="L57" s="3">
        <v>33.130000000000003</v>
      </c>
      <c r="M57" s="3">
        <v>99.47999999999999</v>
      </c>
    </row>
    <row r="58" spans="1:14" x14ac:dyDescent="0.3">
      <c r="A58" s="3">
        <v>58</v>
      </c>
      <c r="B58" s="3" t="s">
        <v>303</v>
      </c>
      <c r="C58" s="3" t="s">
        <v>167</v>
      </c>
      <c r="D58" s="3" t="s">
        <v>413</v>
      </c>
      <c r="E58" s="16">
        <v>724.77156666070641</v>
      </c>
      <c r="F58" s="3" t="s">
        <v>321</v>
      </c>
      <c r="G58" s="3">
        <v>2.85</v>
      </c>
      <c r="H58" s="3">
        <v>0.39</v>
      </c>
      <c r="I58" s="3" t="s">
        <v>20</v>
      </c>
      <c r="J58" s="3">
        <v>63.42</v>
      </c>
      <c r="K58" s="3" t="s">
        <v>20</v>
      </c>
      <c r="L58" s="3">
        <v>33.340000000000003</v>
      </c>
      <c r="M58" s="3">
        <v>100</v>
      </c>
    </row>
    <row r="59" spans="1:14" x14ac:dyDescent="0.3">
      <c r="A59" s="3">
        <v>59</v>
      </c>
      <c r="B59" s="3" t="s">
        <v>306</v>
      </c>
      <c r="C59" s="3" t="s">
        <v>167</v>
      </c>
      <c r="D59" s="3" t="s">
        <v>413</v>
      </c>
      <c r="E59" s="16">
        <v>646.62365689947308</v>
      </c>
      <c r="F59" s="3" t="s">
        <v>321</v>
      </c>
      <c r="G59" s="3">
        <v>1.36</v>
      </c>
      <c r="H59" s="3" t="s">
        <v>20</v>
      </c>
      <c r="I59" s="3" t="s">
        <v>20</v>
      </c>
      <c r="J59" s="3">
        <v>65.12</v>
      </c>
      <c r="K59" s="3">
        <v>0.47</v>
      </c>
      <c r="L59" s="3">
        <v>33.17</v>
      </c>
      <c r="M59" s="3">
        <v>100.12</v>
      </c>
    </row>
    <row r="60" spans="1:14" x14ac:dyDescent="0.3">
      <c r="A60" s="3">
        <v>60</v>
      </c>
      <c r="B60" s="3" t="s">
        <v>322</v>
      </c>
      <c r="C60" s="3" t="s">
        <v>43</v>
      </c>
      <c r="D60" s="3" t="s">
        <v>412</v>
      </c>
      <c r="E60" s="16">
        <v>631</v>
      </c>
      <c r="F60" s="3" t="s">
        <v>323</v>
      </c>
      <c r="G60" s="3">
        <v>1.1499999999999999</v>
      </c>
      <c r="H60" s="3" t="s">
        <v>20</v>
      </c>
      <c r="I60" s="3" t="s">
        <v>20</v>
      </c>
      <c r="J60" s="3">
        <v>64.8</v>
      </c>
      <c r="K60" s="3" t="s">
        <v>20</v>
      </c>
      <c r="L60" s="3">
        <v>31.85</v>
      </c>
      <c r="M60" s="3">
        <v>97.8</v>
      </c>
    </row>
    <row r="61" spans="1:14" x14ac:dyDescent="0.3">
      <c r="A61" s="3">
        <v>61</v>
      </c>
      <c r="B61" s="3" t="s">
        <v>322</v>
      </c>
      <c r="C61" s="3" t="s">
        <v>43</v>
      </c>
      <c r="D61" s="3" t="s">
        <v>412</v>
      </c>
      <c r="E61" s="3">
        <v>631</v>
      </c>
      <c r="F61" s="3" t="s">
        <v>323</v>
      </c>
      <c r="G61" s="3">
        <v>1.18</v>
      </c>
      <c r="H61" s="3" t="s">
        <v>20</v>
      </c>
      <c r="I61" s="3" t="s">
        <v>20</v>
      </c>
      <c r="J61" s="3">
        <v>64.81</v>
      </c>
      <c r="K61" s="3" t="s">
        <v>20</v>
      </c>
      <c r="L61" s="3">
        <v>32.21</v>
      </c>
      <c r="M61" s="3">
        <v>98.41</v>
      </c>
    </row>
    <row r="62" spans="1:14" x14ac:dyDescent="0.3">
      <c r="A62" s="3">
        <v>62</v>
      </c>
      <c r="B62" s="3" t="s">
        <v>322</v>
      </c>
      <c r="C62" s="3" t="s">
        <v>43</v>
      </c>
      <c r="D62" s="3" t="s">
        <v>412</v>
      </c>
      <c r="E62" s="3">
        <v>631</v>
      </c>
      <c r="F62" s="3" t="s">
        <v>323</v>
      </c>
      <c r="G62" s="3">
        <v>1.77</v>
      </c>
      <c r="H62" s="3">
        <v>0.22</v>
      </c>
      <c r="I62" s="3" t="s">
        <v>20</v>
      </c>
      <c r="J62" s="3">
        <v>64.430000000000007</v>
      </c>
      <c r="K62" s="3" t="s">
        <v>20</v>
      </c>
      <c r="L62" s="3">
        <v>32.299999999999997</v>
      </c>
      <c r="M62" s="3">
        <v>98.72</v>
      </c>
    </row>
    <row r="63" spans="1:14" x14ac:dyDescent="0.3">
      <c r="A63" s="3">
        <v>63</v>
      </c>
      <c r="B63" s="3" t="s">
        <v>322</v>
      </c>
      <c r="C63" s="3" t="s">
        <v>43</v>
      </c>
      <c r="D63" s="3" t="s">
        <v>412</v>
      </c>
      <c r="E63" s="3">
        <v>631</v>
      </c>
      <c r="F63" s="3" t="s">
        <v>323</v>
      </c>
      <c r="G63" s="3">
        <v>3.01</v>
      </c>
      <c r="H63" s="3" t="s">
        <v>20</v>
      </c>
      <c r="I63" s="3" t="s">
        <v>20</v>
      </c>
      <c r="J63" s="3">
        <v>63.77</v>
      </c>
      <c r="K63" s="3" t="s">
        <v>20</v>
      </c>
      <c r="L63" s="3">
        <v>32.43</v>
      </c>
      <c r="M63" s="3">
        <v>99.21</v>
      </c>
    </row>
    <row r="64" spans="1:14" x14ac:dyDescent="0.3">
      <c r="A64" s="3">
        <v>64</v>
      </c>
      <c r="B64" s="3" t="s">
        <v>322</v>
      </c>
      <c r="C64" s="3" t="s">
        <v>43</v>
      </c>
      <c r="D64" s="3" t="s">
        <v>412</v>
      </c>
      <c r="E64" s="3">
        <v>631</v>
      </c>
      <c r="F64" s="3" t="s">
        <v>323</v>
      </c>
      <c r="G64" s="3">
        <v>2.83</v>
      </c>
      <c r="H64" s="3" t="s">
        <v>20</v>
      </c>
      <c r="I64" s="3" t="s">
        <v>20</v>
      </c>
      <c r="J64" s="3">
        <v>63.08</v>
      </c>
      <c r="K64" s="3" t="s">
        <v>20</v>
      </c>
      <c r="L64" s="3">
        <v>31.95</v>
      </c>
      <c r="M64" s="3">
        <v>97.87</v>
      </c>
      <c r="N64" s="3"/>
    </row>
    <row r="65" spans="1:14" x14ac:dyDescent="0.3">
      <c r="A65" s="43" t="s">
        <v>445</v>
      </c>
      <c r="B65" s="43"/>
      <c r="C65" s="43"/>
      <c r="D65" s="43"/>
      <c r="E65" s="3" t="s">
        <v>324</v>
      </c>
      <c r="F65" s="3" t="s">
        <v>321</v>
      </c>
      <c r="G65" s="17">
        <v>2.2198245614035081</v>
      </c>
      <c r="H65" s="17"/>
      <c r="I65" s="17"/>
      <c r="J65" s="17">
        <v>63.315172413793114</v>
      </c>
      <c r="K65" s="17"/>
      <c r="L65" s="17">
        <v>33.14258620689656</v>
      </c>
      <c r="M65" s="17">
        <v>99.501896551724087</v>
      </c>
      <c r="N65" s="3"/>
    </row>
    <row r="66" spans="1:14" x14ac:dyDescent="0.3">
      <c r="A66" s="43"/>
      <c r="B66" s="43"/>
      <c r="C66" s="43"/>
      <c r="D66" s="43"/>
      <c r="E66" s="3" t="s">
        <v>204</v>
      </c>
      <c r="F66" s="3" t="s">
        <v>323</v>
      </c>
      <c r="G66" s="17">
        <v>1.988</v>
      </c>
      <c r="H66" s="17"/>
      <c r="I66" s="17"/>
      <c r="J66" s="17">
        <v>64.177999999999997</v>
      </c>
      <c r="K66" s="17"/>
      <c r="L66" s="17">
        <v>32.147999999999996</v>
      </c>
      <c r="M66" s="17">
        <v>98.401999999999987</v>
      </c>
      <c r="N66" s="3"/>
    </row>
    <row r="67" spans="1:14" x14ac:dyDescent="0.3">
      <c r="A67" s="43" t="s">
        <v>446</v>
      </c>
      <c r="B67" s="43"/>
      <c r="C67" s="43"/>
      <c r="D67" s="43"/>
      <c r="E67" s="20" t="s">
        <v>324</v>
      </c>
      <c r="F67" s="20" t="s">
        <v>321</v>
      </c>
      <c r="G67" s="17">
        <f>MEDIAN(G2:G59)</f>
        <v>1.32</v>
      </c>
      <c r="H67" s="17"/>
      <c r="I67" s="17"/>
      <c r="J67" s="17">
        <f t="shared" ref="J67:M67" si="0">MEDIAN(J2:J59)</f>
        <v>64.34</v>
      </c>
      <c r="K67" s="17"/>
      <c r="L67" s="17">
        <f t="shared" si="0"/>
        <v>33.11</v>
      </c>
      <c r="M67" s="17">
        <f t="shared" si="0"/>
        <v>99.46</v>
      </c>
      <c r="N67" s="3"/>
    </row>
    <row r="68" spans="1:14" x14ac:dyDescent="0.3">
      <c r="A68" s="43"/>
      <c r="B68" s="43"/>
      <c r="C68" s="43"/>
      <c r="D68" s="43"/>
      <c r="E68" s="20" t="s">
        <v>204</v>
      </c>
      <c r="F68" s="20" t="s">
        <v>323</v>
      </c>
      <c r="G68" s="17">
        <f>MEDIAN(G60:G64)</f>
        <v>1.77</v>
      </c>
      <c r="H68" s="17"/>
      <c r="I68" s="17"/>
      <c r="J68" s="17">
        <f t="shared" ref="J68:M68" si="1">MEDIAN(J60:J64)</f>
        <v>64.430000000000007</v>
      </c>
      <c r="K68" s="17"/>
      <c r="L68" s="17">
        <f t="shared" si="1"/>
        <v>32.21</v>
      </c>
      <c r="M68" s="17">
        <f t="shared" si="1"/>
        <v>98.41</v>
      </c>
      <c r="N68" s="3"/>
    </row>
    <row r="69" spans="1:14" x14ac:dyDescent="0.3">
      <c r="B69" s="42" t="s">
        <v>447</v>
      </c>
    </row>
    <row r="70" spans="1:14" x14ac:dyDescent="0.3">
      <c r="B70" s="41" t="s">
        <v>410</v>
      </c>
    </row>
  </sheetData>
  <sortState ref="A2:X137">
    <sortCondition ref="C2:C137"/>
    <sortCondition ref="B2:B137"/>
  </sortState>
  <mergeCells count="2">
    <mergeCell ref="A65:D66"/>
    <mergeCell ref="A67:D6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3"/>
  <sheetViews>
    <sheetView topLeftCell="T111" zoomScale="70" zoomScaleNormal="70" workbookViewId="0">
      <selection activeCell="F139" sqref="F139"/>
    </sheetView>
  </sheetViews>
  <sheetFormatPr defaultRowHeight="14.4" x14ac:dyDescent="0.3"/>
  <cols>
    <col min="1" max="1" width="5.33203125" style="5" customWidth="1"/>
    <col min="2" max="2" width="11.44140625" style="5" customWidth="1"/>
    <col min="3" max="3" width="11.21875" style="5" customWidth="1"/>
    <col min="4" max="4" width="7.88671875" style="5" customWidth="1"/>
    <col min="5" max="5" width="12.5546875" style="5" customWidth="1"/>
    <col min="6" max="6" width="8.88671875" style="5"/>
    <col min="7" max="7" width="11.33203125" style="5" customWidth="1"/>
    <col min="8" max="21" width="6.6640625" style="5" customWidth="1"/>
    <col min="22" max="22" width="7.44140625" style="5" customWidth="1"/>
    <col min="23" max="23" width="11.33203125" style="34" customWidth="1"/>
    <col min="24" max="26" width="7.88671875" style="1" customWidth="1"/>
    <col min="27" max="27" width="7.88671875" style="19" customWidth="1"/>
    <col min="28" max="38" width="7.88671875" style="1" customWidth="1"/>
    <col min="39" max="39" width="22.33203125" style="1" customWidth="1"/>
    <col min="40" max="40" width="10" style="1" customWidth="1"/>
    <col min="41" max="41" width="10.6640625" style="1" customWidth="1"/>
    <col min="42" max="16384" width="8.88671875" style="5"/>
  </cols>
  <sheetData>
    <row r="1" spans="1:41" x14ac:dyDescent="0.3">
      <c r="A1" s="45" t="s">
        <v>408</v>
      </c>
      <c r="B1" s="45" t="s">
        <v>421</v>
      </c>
      <c r="C1" s="45" t="s">
        <v>407</v>
      </c>
      <c r="D1" s="45" t="s">
        <v>405</v>
      </c>
      <c r="E1" s="45" t="s">
        <v>406</v>
      </c>
      <c r="F1" s="45" t="s">
        <v>415</v>
      </c>
      <c r="G1" s="45" t="s">
        <v>404</v>
      </c>
      <c r="H1" s="45" t="s">
        <v>423</v>
      </c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4" t="s">
        <v>424</v>
      </c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 t="s">
        <v>426</v>
      </c>
      <c r="AN1" s="44" t="s">
        <v>0</v>
      </c>
      <c r="AO1" s="44" t="s">
        <v>1</v>
      </c>
    </row>
    <row r="2" spans="1:41" x14ac:dyDescent="0.3">
      <c r="A2" s="45"/>
      <c r="B2" s="45"/>
      <c r="C2" s="45"/>
      <c r="D2" s="45"/>
      <c r="E2" s="45"/>
      <c r="F2" s="45"/>
      <c r="G2" s="45"/>
      <c r="H2" s="38" t="s">
        <v>2</v>
      </c>
      <c r="I2" s="38" t="s">
        <v>3</v>
      </c>
      <c r="J2" s="38" t="s">
        <v>4</v>
      </c>
      <c r="K2" s="38" t="s">
        <v>5</v>
      </c>
      <c r="L2" s="38" t="s">
        <v>6</v>
      </c>
      <c r="M2" s="38" t="s">
        <v>261</v>
      </c>
      <c r="N2" s="38" t="s">
        <v>7</v>
      </c>
      <c r="O2" s="38" t="s">
        <v>8</v>
      </c>
      <c r="P2" s="38" t="s">
        <v>9</v>
      </c>
      <c r="Q2" s="38" t="s">
        <v>10</v>
      </c>
      <c r="R2" s="38" t="s">
        <v>11</v>
      </c>
      <c r="S2" s="38" t="s">
        <v>12</v>
      </c>
      <c r="T2" s="38" t="s">
        <v>13</v>
      </c>
      <c r="U2" s="38" t="s">
        <v>14</v>
      </c>
      <c r="V2" s="38" t="s">
        <v>15</v>
      </c>
      <c r="W2" s="39" t="s">
        <v>425</v>
      </c>
      <c r="X2" s="39" t="s">
        <v>401</v>
      </c>
      <c r="Y2" s="39" t="s">
        <v>3</v>
      </c>
      <c r="Z2" s="39" t="s">
        <v>402</v>
      </c>
      <c r="AA2" s="39" t="s">
        <v>4</v>
      </c>
      <c r="AB2" s="39" t="s">
        <v>5</v>
      </c>
      <c r="AC2" s="39" t="s">
        <v>6</v>
      </c>
      <c r="AD2" s="39" t="s">
        <v>261</v>
      </c>
      <c r="AE2" s="39" t="s">
        <v>7</v>
      </c>
      <c r="AF2" s="39" t="s">
        <v>8</v>
      </c>
      <c r="AG2" s="39" t="s">
        <v>9</v>
      </c>
      <c r="AH2" s="39" t="s">
        <v>10</v>
      </c>
      <c r="AI2" s="39" t="s">
        <v>11</v>
      </c>
      <c r="AJ2" s="39" t="s">
        <v>12</v>
      </c>
      <c r="AK2" s="39" t="s">
        <v>13</v>
      </c>
      <c r="AL2" s="39" t="s">
        <v>14</v>
      </c>
      <c r="AM2" s="44"/>
      <c r="AN2" s="44"/>
      <c r="AO2" s="44"/>
    </row>
    <row r="3" spans="1:41" x14ac:dyDescent="0.3">
      <c r="A3" s="25">
        <v>1</v>
      </c>
      <c r="B3" s="25" t="s">
        <v>328</v>
      </c>
      <c r="C3" s="25" t="s">
        <v>333</v>
      </c>
      <c r="D3" s="25" t="s">
        <v>411</v>
      </c>
      <c r="E3" s="25" t="s">
        <v>16</v>
      </c>
      <c r="F3" s="24">
        <v>604.8774546546972</v>
      </c>
      <c r="G3" s="26" t="s">
        <v>326</v>
      </c>
      <c r="H3" s="25">
        <v>36.75</v>
      </c>
      <c r="I3" s="25">
        <v>1.72</v>
      </c>
      <c r="J3" s="25">
        <v>3.22</v>
      </c>
      <c r="K3" s="25">
        <v>5.45</v>
      </c>
      <c r="L3" s="25"/>
      <c r="M3" s="25"/>
      <c r="N3" s="25"/>
      <c r="O3" s="25"/>
      <c r="P3" s="25">
        <v>5.45</v>
      </c>
      <c r="Q3" s="25">
        <v>21.7</v>
      </c>
      <c r="R3" s="25">
        <v>25.27</v>
      </c>
      <c r="S3" s="25"/>
      <c r="T3" s="25"/>
      <c r="U3" s="25"/>
      <c r="V3" s="27">
        <v>99.56</v>
      </c>
      <c r="W3" s="36">
        <v>9.4524193937750578</v>
      </c>
      <c r="X3" s="37">
        <v>9.4524193937750578</v>
      </c>
      <c r="Y3" s="37">
        <v>0.26062357886322396</v>
      </c>
      <c r="Z3" s="22" t="s">
        <v>17</v>
      </c>
      <c r="AA3" s="37">
        <v>0.94235454166478405</v>
      </c>
      <c r="AB3" s="37">
        <v>1.3622569192870917</v>
      </c>
      <c r="AC3" s="22" t="s">
        <v>17</v>
      </c>
      <c r="AD3" s="22" t="s">
        <v>17</v>
      </c>
      <c r="AE3" s="22" t="s">
        <v>17</v>
      </c>
      <c r="AF3" s="22" t="s">
        <v>17</v>
      </c>
      <c r="AG3" s="37">
        <v>1.1878331015599388</v>
      </c>
      <c r="AH3" s="37">
        <v>2.9131619011169212</v>
      </c>
      <c r="AI3" s="37">
        <v>12.881350563732983</v>
      </c>
      <c r="AJ3" s="2" t="s">
        <v>17</v>
      </c>
      <c r="AK3" s="2" t="s">
        <v>17</v>
      </c>
      <c r="AL3" s="2" t="s">
        <v>17</v>
      </c>
      <c r="AM3" s="1" t="s">
        <v>427</v>
      </c>
      <c r="AN3" s="30">
        <f>AH3/(AH3+AG3)</f>
        <v>0.71035490148498126</v>
      </c>
      <c r="AO3" s="30">
        <f>AA3/(AA3+AB3)</f>
        <v>0.40889952932697926</v>
      </c>
    </row>
    <row r="4" spans="1:41" x14ac:dyDescent="0.3">
      <c r="A4" s="25">
        <v>2</v>
      </c>
      <c r="B4" s="25" t="s">
        <v>328</v>
      </c>
      <c r="C4" s="25" t="s">
        <v>334</v>
      </c>
      <c r="D4" s="25" t="s">
        <v>411</v>
      </c>
      <c r="E4" s="25" t="s">
        <v>16</v>
      </c>
      <c r="F4" s="24">
        <v>722.80928741913885</v>
      </c>
      <c r="G4" s="26" t="s">
        <v>327</v>
      </c>
      <c r="H4" s="25">
        <v>33.049999999999997</v>
      </c>
      <c r="I4" s="25">
        <v>5.91</v>
      </c>
      <c r="J4" s="25">
        <v>5.43</v>
      </c>
      <c r="K4" s="25">
        <v>4.47</v>
      </c>
      <c r="L4" s="25"/>
      <c r="M4" s="25">
        <v>0.35</v>
      </c>
      <c r="N4" s="25"/>
      <c r="O4" s="25"/>
      <c r="P4" s="25">
        <v>4.08</v>
      </c>
      <c r="Q4" s="25">
        <v>22.29</v>
      </c>
      <c r="R4" s="25">
        <v>25.57</v>
      </c>
      <c r="S4" s="25"/>
      <c r="T4" s="25"/>
      <c r="U4" s="25"/>
      <c r="V4" s="27">
        <v>101.14999999999998</v>
      </c>
      <c r="W4" s="36">
        <v>8.4649318587508766</v>
      </c>
      <c r="X4" s="37">
        <v>8.4649318587508766</v>
      </c>
      <c r="Y4" s="37">
        <v>0.89174175313038329</v>
      </c>
      <c r="Z4" s="22" t="s">
        <v>17</v>
      </c>
      <c r="AA4" s="37">
        <v>1.5824305159106618</v>
      </c>
      <c r="AB4" s="37">
        <v>1.1125932142445867</v>
      </c>
      <c r="AC4" s="22" t="s">
        <v>17</v>
      </c>
      <c r="AD4" s="37">
        <v>0.10368965282974971</v>
      </c>
      <c r="AE4" s="22" t="s">
        <v>17</v>
      </c>
      <c r="AF4" s="22" t="s">
        <v>17</v>
      </c>
      <c r="AG4" s="37">
        <v>0.88549364352830107</v>
      </c>
      <c r="AH4" s="37">
        <v>2.9797602313925258</v>
      </c>
      <c r="AI4" s="37">
        <v>12.979359130212915</v>
      </c>
      <c r="AJ4" s="2" t="s">
        <v>17</v>
      </c>
      <c r="AK4" s="2" t="s">
        <v>17</v>
      </c>
      <c r="AL4" s="2" t="s">
        <v>17</v>
      </c>
      <c r="AM4" s="1" t="s">
        <v>428</v>
      </c>
      <c r="AN4" s="30">
        <f>AH4/(AH4+AG4)</f>
        <v>0.77090931871934565</v>
      </c>
      <c r="AO4" s="30">
        <f>AA4/(AA4+AB4)</f>
        <v>0.58716756301789785</v>
      </c>
    </row>
    <row r="5" spans="1:41" x14ac:dyDescent="0.3">
      <c r="A5" s="25">
        <v>3</v>
      </c>
      <c r="B5" s="25" t="s">
        <v>328</v>
      </c>
      <c r="C5" s="25" t="s">
        <v>335</v>
      </c>
      <c r="D5" s="25" t="s">
        <v>411</v>
      </c>
      <c r="E5" s="25" t="s">
        <v>16</v>
      </c>
      <c r="F5" s="24">
        <v>722.80928741913885</v>
      </c>
      <c r="G5" s="26" t="s">
        <v>327</v>
      </c>
      <c r="H5" s="25">
        <v>36.82</v>
      </c>
      <c r="I5" s="25">
        <v>4.3899999999999997</v>
      </c>
      <c r="J5" s="25">
        <v>3.38</v>
      </c>
      <c r="K5" s="25">
        <v>4.9000000000000004</v>
      </c>
      <c r="L5" s="25"/>
      <c r="M5" s="25">
        <v>0.27</v>
      </c>
      <c r="N5" s="25"/>
      <c r="O5" s="25"/>
      <c r="P5" s="25">
        <v>7.19</v>
      </c>
      <c r="Q5" s="25">
        <v>18.09</v>
      </c>
      <c r="R5" s="25">
        <v>25.67</v>
      </c>
      <c r="S5" s="25"/>
      <c r="T5" s="25"/>
      <c r="U5" s="25"/>
      <c r="V5" s="27">
        <v>100.71000000000001</v>
      </c>
      <c r="W5" s="36">
        <v>9.3065148590476934</v>
      </c>
      <c r="X5" s="37">
        <v>9.3065148590476934</v>
      </c>
      <c r="Y5" s="37">
        <v>0.65368335921604315</v>
      </c>
      <c r="Z5" s="22" t="s">
        <v>17</v>
      </c>
      <c r="AA5" s="37">
        <v>0.97205940893471843</v>
      </c>
      <c r="AB5" s="37">
        <v>1.2035835739093701</v>
      </c>
      <c r="AC5" s="22" t="s">
        <v>17</v>
      </c>
      <c r="AD5" s="37">
        <v>7.8937329250717878E-2</v>
      </c>
      <c r="AE5" s="22" t="s">
        <v>17</v>
      </c>
      <c r="AF5" s="22" t="s">
        <v>17</v>
      </c>
      <c r="AG5" s="37">
        <v>1.5399458988989938</v>
      </c>
      <c r="AH5" s="37">
        <v>2.3864981734964097</v>
      </c>
      <c r="AI5" s="37">
        <v>12.858777397246058</v>
      </c>
      <c r="AJ5" s="2" t="s">
        <v>17</v>
      </c>
      <c r="AK5" s="2" t="s">
        <v>17</v>
      </c>
      <c r="AL5" s="2" t="s">
        <v>17</v>
      </c>
      <c r="AM5" s="1" t="s">
        <v>427</v>
      </c>
      <c r="AN5" s="30">
        <f>AH5/(AH5+AG5)</f>
        <v>0.60780139217428863</v>
      </c>
      <c r="AO5" s="30">
        <f>AA5/(AA5+AB5)</f>
        <v>0.44679178367031663</v>
      </c>
    </row>
    <row r="6" spans="1:41" x14ac:dyDescent="0.3">
      <c r="A6" s="25">
        <v>4</v>
      </c>
      <c r="B6" s="25" t="s">
        <v>328</v>
      </c>
      <c r="C6" s="25" t="s">
        <v>336</v>
      </c>
      <c r="D6" s="25" t="s">
        <v>411</v>
      </c>
      <c r="E6" s="25" t="s">
        <v>16</v>
      </c>
      <c r="F6" s="24">
        <v>732.56916323412713</v>
      </c>
      <c r="G6" s="26" t="s">
        <v>337</v>
      </c>
      <c r="H6" s="25">
        <v>36.549999999999997</v>
      </c>
      <c r="I6" s="25">
        <v>2.2200000000000002</v>
      </c>
      <c r="J6" s="25">
        <v>2.2200000000000002</v>
      </c>
      <c r="K6" s="25">
        <v>5.9</v>
      </c>
      <c r="L6" s="25"/>
      <c r="M6" s="25"/>
      <c r="N6" s="25"/>
      <c r="O6" s="25"/>
      <c r="P6" s="25">
        <v>4.43</v>
      </c>
      <c r="Q6" s="25">
        <v>23.33</v>
      </c>
      <c r="R6" s="25">
        <v>25.12</v>
      </c>
      <c r="S6" s="25"/>
      <c r="T6" s="25"/>
      <c r="U6" s="25"/>
      <c r="V6" s="27">
        <v>99.77</v>
      </c>
      <c r="W6" s="36">
        <v>9.4780457468102348</v>
      </c>
      <c r="X6" s="37">
        <v>9.4780457468102348</v>
      </c>
      <c r="Y6" s="37">
        <v>0.33914390138717421</v>
      </c>
      <c r="Z6" s="22" t="s">
        <v>17</v>
      </c>
      <c r="AA6" s="37">
        <v>0.65502399704435754</v>
      </c>
      <c r="AB6" s="37">
        <v>1.4868265648278649</v>
      </c>
      <c r="AC6" s="22" t="s">
        <v>17</v>
      </c>
      <c r="AD6" s="22" t="s">
        <v>17</v>
      </c>
      <c r="AE6" s="22" t="s">
        <v>17</v>
      </c>
      <c r="AF6" s="22" t="s">
        <v>17</v>
      </c>
      <c r="AG6" s="37">
        <v>0.97343829578711394</v>
      </c>
      <c r="AH6" s="37">
        <v>3.15766029735651</v>
      </c>
      <c r="AI6" s="37">
        <v>12.909861196786743</v>
      </c>
      <c r="AJ6" s="2" t="s">
        <v>17</v>
      </c>
      <c r="AK6" s="2" t="s">
        <v>17</v>
      </c>
      <c r="AL6" s="2" t="s">
        <v>17</v>
      </c>
      <c r="AM6" s="1" t="s">
        <v>427</v>
      </c>
      <c r="AN6" s="30">
        <f>AH6/(AH6+AG6)</f>
        <v>0.76436333487592689</v>
      </c>
      <c r="AO6" s="30">
        <f>AA6/(AA6+AB6)</f>
        <v>0.30582152121378237</v>
      </c>
    </row>
    <row r="7" spans="1:41" x14ac:dyDescent="0.3">
      <c r="A7" s="25">
        <v>5</v>
      </c>
      <c r="B7" s="25" t="s">
        <v>328</v>
      </c>
      <c r="C7" s="25" t="s">
        <v>338</v>
      </c>
      <c r="D7" s="25" t="s">
        <v>411</v>
      </c>
      <c r="E7" s="25" t="s">
        <v>16</v>
      </c>
      <c r="F7" s="24">
        <v>732.56916323412713</v>
      </c>
      <c r="G7" s="26" t="s">
        <v>337</v>
      </c>
      <c r="H7" s="25">
        <v>34.5</v>
      </c>
      <c r="I7" s="25">
        <v>3.11</v>
      </c>
      <c r="J7" s="25">
        <v>3.2</v>
      </c>
      <c r="K7" s="25">
        <v>6.53</v>
      </c>
      <c r="L7" s="25"/>
      <c r="M7" s="25"/>
      <c r="N7" s="25"/>
      <c r="O7" s="25"/>
      <c r="P7" s="25">
        <v>1.84</v>
      </c>
      <c r="Q7" s="25">
        <v>26.87</v>
      </c>
      <c r="R7" s="25">
        <v>25.15</v>
      </c>
      <c r="S7" s="25"/>
      <c r="T7" s="25"/>
      <c r="U7" s="25"/>
      <c r="V7" s="27">
        <v>101.20000000000002</v>
      </c>
      <c r="W7" s="36">
        <v>8.9533277203215533</v>
      </c>
      <c r="X7" s="37">
        <v>8.9533277203215533</v>
      </c>
      <c r="Y7" s="37">
        <v>0.47547248884230381</v>
      </c>
      <c r="Z7" s="22" t="s">
        <v>17</v>
      </c>
      <c r="AA7" s="37">
        <v>0.94490507536225199</v>
      </c>
      <c r="AB7" s="37">
        <v>1.6468553257713756</v>
      </c>
      <c r="AC7" s="22" t="s">
        <v>17</v>
      </c>
      <c r="AD7" s="22" t="s">
        <v>17</v>
      </c>
      <c r="AE7" s="22" t="s">
        <v>17</v>
      </c>
      <c r="AF7" s="22" t="s">
        <v>17</v>
      </c>
      <c r="AG7" s="37">
        <v>0.40462852095551771</v>
      </c>
      <c r="AH7" s="37">
        <v>3.6395886434637199</v>
      </c>
      <c r="AI7" s="37">
        <v>12.935222225283281</v>
      </c>
      <c r="AJ7" s="2" t="s">
        <v>17</v>
      </c>
      <c r="AK7" s="2" t="s">
        <v>17</v>
      </c>
      <c r="AL7" s="2" t="s">
        <v>17</v>
      </c>
      <c r="AM7" s="1" t="s">
        <v>427</v>
      </c>
      <c r="AN7" s="30">
        <f>AH7/(AH7+AG7)</f>
        <v>0.89994886414225883</v>
      </c>
      <c r="AO7" s="30">
        <f>AA7/(AA7+AB7)</f>
        <v>0.36458041219742132</v>
      </c>
    </row>
    <row r="8" spans="1:41" x14ac:dyDescent="0.3">
      <c r="A8" s="25">
        <v>6</v>
      </c>
      <c r="B8" s="25" t="s">
        <v>328</v>
      </c>
      <c r="C8" s="25" t="s">
        <v>339</v>
      </c>
      <c r="D8" s="25" t="s">
        <v>411</v>
      </c>
      <c r="E8" s="25" t="s">
        <v>19</v>
      </c>
      <c r="F8" s="24">
        <v>820.99728089825248</v>
      </c>
      <c r="G8" s="26" t="s">
        <v>326</v>
      </c>
      <c r="H8" s="25">
        <v>37.659999999999997</v>
      </c>
      <c r="I8" s="25">
        <v>1.36</v>
      </c>
      <c r="J8" s="25">
        <v>2.68</v>
      </c>
      <c r="K8" s="25">
        <v>4.43</v>
      </c>
      <c r="L8" s="25"/>
      <c r="M8" s="25"/>
      <c r="N8" s="25"/>
      <c r="O8" s="25"/>
      <c r="P8" s="25">
        <v>3.6</v>
      </c>
      <c r="Q8" s="25">
        <v>25.34</v>
      </c>
      <c r="R8" s="25">
        <v>25.49</v>
      </c>
      <c r="S8" s="25"/>
      <c r="T8" s="25"/>
      <c r="U8" s="25"/>
      <c r="V8" s="27">
        <v>100.56</v>
      </c>
      <c r="W8" s="31">
        <v>9.6984805050684066</v>
      </c>
      <c r="X8" s="32">
        <v>9.6984805050684066</v>
      </c>
      <c r="Y8" s="22">
        <v>0.20632786381278442</v>
      </c>
      <c r="Z8" s="2" t="s">
        <v>17</v>
      </c>
      <c r="AA8" s="32">
        <v>0.78529167351553386</v>
      </c>
      <c r="AB8" s="22">
        <v>1.1086743215024941</v>
      </c>
      <c r="AC8" s="2" t="s">
        <v>17</v>
      </c>
      <c r="AD8" s="22" t="s">
        <v>17</v>
      </c>
      <c r="AE8" s="2" t="s">
        <v>17</v>
      </c>
      <c r="AF8" s="2" t="s">
        <v>17</v>
      </c>
      <c r="AG8" s="22">
        <v>0.78559582090253099</v>
      </c>
      <c r="AH8" s="22">
        <v>3.4060360521114457</v>
      </c>
      <c r="AI8" s="22">
        <v>13.009593763086805</v>
      </c>
      <c r="AJ8" s="2" t="s">
        <v>17</v>
      </c>
      <c r="AK8" s="2" t="s">
        <v>17</v>
      </c>
      <c r="AL8" s="2" t="s">
        <v>17</v>
      </c>
      <c r="AM8" s="1" t="s">
        <v>427</v>
      </c>
      <c r="AN8" s="30">
        <v>0.81</v>
      </c>
      <c r="AO8" s="30">
        <v>0.41</v>
      </c>
    </row>
    <row r="9" spans="1:41" x14ac:dyDescent="0.3">
      <c r="A9" s="25">
        <v>7</v>
      </c>
      <c r="B9" s="25" t="s">
        <v>328</v>
      </c>
      <c r="C9" s="25" t="s">
        <v>340</v>
      </c>
      <c r="D9" s="25" t="s">
        <v>411</v>
      </c>
      <c r="E9" s="25" t="s">
        <v>19</v>
      </c>
      <c r="F9" s="24">
        <v>820.99728089825248</v>
      </c>
      <c r="G9" s="26" t="s">
        <v>326</v>
      </c>
      <c r="H9" s="25">
        <v>38.17</v>
      </c>
      <c r="I9" s="25">
        <v>1.33</v>
      </c>
      <c r="J9" s="25">
        <v>7.3</v>
      </c>
      <c r="K9" s="25"/>
      <c r="L9" s="25"/>
      <c r="M9" s="25"/>
      <c r="N9" s="25"/>
      <c r="O9" s="25"/>
      <c r="P9" s="25">
        <v>8.3000000000000007</v>
      </c>
      <c r="Q9" s="25">
        <v>18.920000000000002</v>
      </c>
      <c r="R9" s="25">
        <v>26.54</v>
      </c>
      <c r="S9" s="25"/>
      <c r="T9" s="25"/>
      <c r="U9" s="25"/>
      <c r="V9" s="27">
        <v>100.56</v>
      </c>
      <c r="W9" s="31">
        <v>9.4798916493393204</v>
      </c>
      <c r="X9" s="32">
        <v>9.4798916493393204</v>
      </c>
      <c r="Y9" s="22">
        <v>0.1945935524686245</v>
      </c>
      <c r="Z9" s="2" t="s">
        <v>17</v>
      </c>
      <c r="AA9" s="32">
        <v>2.0628938963521644</v>
      </c>
      <c r="AB9" s="2" t="s">
        <v>17</v>
      </c>
      <c r="AC9" s="2" t="s">
        <v>17</v>
      </c>
      <c r="AD9" s="22" t="s">
        <v>17</v>
      </c>
      <c r="AE9" s="2" t="s">
        <v>17</v>
      </c>
      <c r="AF9" s="2" t="s">
        <v>17</v>
      </c>
      <c r="AG9" s="22">
        <v>1.7467573858183005</v>
      </c>
      <c r="AH9" s="22">
        <v>2.452571031175133</v>
      </c>
      <c r="AI9" s="22">
        <v>13.063292484846459</v>
      </c>
      <c r="AJ9" s="2" t="s">
        <v>17</v>
      </c>
      <c r="AK9" s="2" t="s">
        <v>17</v>
      </c>
      <c r="AL9" s="2" t="s">
        <v>17</v>
      </c>
      <c r="AM9" s="1" t="s">
        <v>429</v>
      </c>
      <c r="AN9" s="30">
        <v>0.57999999999999996</v>
      </c>
      <c r="AO9" s="30">
        <v>1</v>
      </c>
    </row>
    <row r="10" spans="1:41" x14ac:dyDescent="0.3">
      <c r="A10" s="25">
        <v>8</v>
      </c>
      <c r="B10" s="25" t="s">
        <v>328</v>
      </c>
      <c r="C10" s="25" t="s">
        <v>341</v>
      </c>
      <c r="D10" s="25" t="s">
        <v>411</v>
      </c>
      <c r="E10" s="25" t="s">
        <v>19</v>
      </c>
      <c r="F10" s="24">
        <v>820.99728089825248</v>
      </c>
      <c r="G10" s="26" t="s">
        <v>326</v>
      </c>
      <c r="H10" s="25">
        <v>36.81</v>
      </c>
      <c r="I10" s="25">
        <v>2.2999999999999998</v>
      </c>
      <c r="J10" s="25">
        <v>2.1800000000000002</v>
      </c>
      <c r="K10" s="25">
        <v>5.62</v>
      </c>
      <c r="L10" s="25"/>
      <c r="M10" s="25"/>
      <c r="N10" s="25"/>
      <c r="O10" s="25"/>
      <c r="P10" s="25">
        <v>3.63</v>
      </c>
      <c r="Q10" s="25">
        <v>25.28</v>
      </c>
      <c r="R10" s="25">
        <v>26.11</v>
      </c>
      <c r="S10" s="25"/>
      <c r="T10" s="25"/>
      <c r="U10" s="25"/>
      <c r="V10" s="27">
        <v>101.92999999999999</v>
      </c>
      <c r="W10" s="36">
        <v>9.353809835222556</v>
      </c>
      <c r="X10" s="37">
        <v>9.353809835222556</v>
      </c>
      <c r="Y10" s="37">
        <v>0.34431042550692936</v>
      </c>
      <c r="Z10" s="22" t="s">
        <v>17</v>
      </c>
      <c r="AA10" s="37">
        <v>0.63030685393596242</v>
      </c>
      <c r="AB10" s="37">
        <v>1.387828863574649</v>
      </c>
      <c r="AC10" s="22" t="s">
        <v>17</v>
      </c>
      <c r="AD10" s="22" t="s">
        <v>17</v>
      </c>
      <c r="AE10" s="22" t="s">
        <v>17</v>
      </c>
      <c r="AF10" s="22" t="s">
        <v>17</v>
      </c>
      <c r="AG10" s="37">
        <v>0.7816325311535034</v>
      </c>
      <c r="AH10" s="37">
        <v>3.3528879273314263</v>
      </c>
      <c r="AI10" s="37">
        <v>13.149223563274971</v>
      </c>
      <c r="AJ10" s="2" t="s">
        <v>17</v>
      </c>
      <c r="AK10" s="2" t="s">
        <v>17</v>
      </c>
      <c r="AL10" s="2" t="s">
        <v>17</v>
      </c>
      <c r="AM10" s="1" t="s">
        <v>427</v>
      </c>
      <c r="AN10" s="30">
        <f>AH10/(AH10+AG10)</f>
        <v>0.81094965208131353</v>
      </c>
      <c r="AO10" s="30">
        <f>AA10/(AA10+AB10)</f>
        <v>0.31232134116007404</v>
      </c>
    </row>
    <row r="11" spans="1:41" x14ac:dyDescent="0.3">
      <c r="A11" s="25">
        <v>9</v>
      </c>
      <c r="B11" s="25" t="s">
        <v>329</v>
      </c>
      <c r="C11" s="25" t="s">
        <v>21</v>
      </c>
      <c r="D11" s="25" t="s">
        <v>411</v>
      </c>
      <c r="E11" s="25" t="s">
        <v>19</v>
      </c>
      <c r="F11" s="24">
        <v>820.99728089825248</v>
      </c>
      <c r="G11" s="26" t="s">
        <v>326</v>
      </c>
      <c r="H11" s="25">
        <v>38.86</v>
      </c>
      <c r="I11" s="25">
        <v>1.6</v>
      </c>
      <c r="J11" s="25">
        <v>0.94</v>
      </c>
      <c r="K11" s="25">
        <v>6.52</v>
      </c>
      <c r="L11" s="25">
        <v>0.09</v>
      </c>
      <c r="M11" s="25"/>
      <c r="N11" s="25"/>
      <c r="O11" s="25"/>
      <c r="P11" s="25">
        <v>3.24</v>
      </c>
      <c r="Q11" s="25">
        <v>23.82</v>
      </c>
      <c r="R11" s="25">
        <v>24.7</v>
      </c>
      <c r="S11" s="25"/>
      <c r="T11" s="25">
        <v>0.01</v>
      </c>
      <c r="U11" s="25"/>
      <c r="V11" s="27">
        <v>99.77</v>
      </c>
      <c r="W11" s="31">
        <v>10.119004690194423</v>
      </c>
      <c r="X11" s="32">
        <f>W11-Z11</f>
        <v>9.7552576524756347</v>
      </c>
      <c r="Y11" s="22">
        <v>0.24474234752436588</v>
      </c>
      <c r="Z11" s="22">
        <f>(10-Y11-W11)*(-1)</f>
        <v>0.36374703771878814</v>
      </c>
      <c r="AA11" s="32">
        <v>0.27877911007545869</v>
      </c>
      <c r="AB11" s="22">
        <v>1.6497891797751927</v>
      </c>
      <c r="AC11" s="22">
        <v>7.0862430754776041E-3</v>
      </c>
      <c r="AD11" s="22" t="s">
        <v>17</v>
      </c>
      <c r="AE11" s="2" t="s">
        <v>17</v>
      </c>
      <c r="AF11" s="2" t="s">
        <v>17</v>
      </c>
      <c r="AG11" s="22">
        <v>0.71406731970360593</v>
      </c>
      <c r="AH11" s="22">
        <v>3.2368931593362906</v>
      </c>
      <c r="AI11" s="22">
        <v>12.746997393200573</v>
      </c>
      <c r="AJ11" s="2" t="s">
        <v>17</v>
      </c>
      <c r="AK11" s="22">
        <v>2.6405571146125868E-3</v>
      </c>
      <c r="AL11" s="2" t="s">
        <v>17</v>
      </c>
      <c r="AM11" s="1" t="s">
        <v>430</v>
      </c>
      <c r="AN11" s="30">
        <v>0.82</v>
      </c>
      <c r="AO11" s="30">
        <v>0.14000000000000001</v>
      </c>
    </row>
    <row r="12" spans="1:41" x14ac:dyDescent="0.3">
      <c r="A12" s="25">
        <v>10</v>
      </c>
      <c r="B12" s="25" t="s">
        <v>329</v>
      </c>
      <c r="C12" s="25" t="s">
        <v>22</v>
      </c>
      <c r="D12" s="25" t="s">
        <v>411</v>
      </c>
      <c r="E12" s="25" t="s">
        <v>19</v>
      </c>
      <c r="F12" s="24">
        <v>820.99728089825248</v>
      </c>
      <c r="G12" s="26" t="s">
        <v>326</v>
      </c>
      <c r="H12" s="25">
        <v>39.65</v>
      </c>
      <c r="I12" s="25">
        <v>1.22</v>
      </c>
      <c r="J12" s="25">
        <v>1.73</v>
      </c>
      <c r="K12" s="25">
        <v>5.94</v>
      </c>
      <c r="L12" s="28"/>
      <c r="M12" s="28"/>
      <c r="N12" s="25"/>
      <c r="O12" s="25"/>
      <c r="P12" s="25">
        <v>8.7200000000000006</v>
      </c>
      <c r="Q12" s="25">
        <v>17.02</v>
      </c>
      <c r="R12" s="25">
        <v>25.51</v>
      </c>
      <c r="S12" s="25"/>
      <c r="T12" s="25">
        <v>0.03</v>
      </c>
      <c r="U12" s="25"/>
      <c r="V12" s="27">
        <v>99.84</v>
      </c>
      <c r="W12" s="31">
        <v>10.000581889855946</v>
      </c>
      <c r="X12" s="32">
        <f>W12-Z12</f>
        <v>9.818953530366235</v>
      </c>
      <c r="Y12" s="22">
        <v>0.18104646963376422</v>
      </c>
      <c r="Z12" s="22">
        <f>(10-Y12-W12)*(-1)</f>
        <v>0.18162835948971079</v>
      </c>
      <c r="AA12" s="32">
        <v>0.49600494912120796</v>
      </c>
      <c r="AB12" s="22">
        <v>1.4567112320110744</v>
      </c>
      <c r="AC12" s="2" t="s">
        <v>17</v>
      </c>
      <c r="AD12" s="22" t="s">
        <v>17</v>
      </c>
      <c r="AE12" s="2" t="s">
        <v>17</v>
      </c>
      <c r="AF12" s="2" t="s">
        <v>17</v>
      </c>
      <c r="AG12" s="22">
        <v>1.8638394675595977</v>
      </c>
      <c r="AH12" s="22">
        <v>2.2407118596001019</v>
      </c>
      <c r="AI12" s="22">
        <v>12.753515666328921</v>
      </c>
      <c r="AJ12" s="2" t="s">
        <v>17</v>
      </c>
      <c r="AK12" s="22">
        <v>6.941864302164878E-3</v>
      </c>
      <c r="AL12" s="2" t="s">
        <v>17</v>
      </c>
      <c r="AM12" s="1" t="s">
        <v>430</v>
      </c>
      <c r="AN12" s="30">
        <v>0.55000000000000004</v>
      </c>
      <c r="AO12" s="30">
        <v>0.25</v>
      </c>
    </row>
    <row r="13" spans="1:41" x14ac:dyDescent="0.3">
      <c r="A13" s="25">
        <v>11</v>
      </c>
      <c r="B13" s="25" t="s">
        <v>329</v>
      </c>
      <c r="C13" s="25" t="s">
        <v>23</v>
      </c>
      <c r="D13" s="25" t="s">
        <v>411</v>
      </c>
      <c r="E13" s="25" t="s">
        <v>19</v>
      </c>
      <c r="F13" s="24">
        <v>820.99728089825248</v>
      </c>
      <c r="G13" s="26" t="s">
        <v>326</v>
      </c>
      <c r="H13" s="25">
        <v>37.06</v>
      </c>
      <c r="I13" s="25">
        <v>1.72</v>
      </c>
      <c r="J13" s="25">
        <v>4.01</v>
      </c>
      <c r="K13" s="25">
        <v>4.54</v>
      </c>
      <c r="L13" s="25">
        <v>0.14000000000000001</v>
      </c>
      <c r="M13" s="25"/>
      <c r="N13" s="25"/>
      <c r="O13" s="25">
        <v>0.1</v>
      </c>
      <c r="P13" s="25">
        <v>3.34</v>
      </c>
      <c r="Q13" s="25">
        <v>23.77</v>
      </c>
      <c r="R13" s="25">
        <v>24.83</v>
      </c>
      <c r="S13" s="25"/>
      <c r="T13" s="25">
        <v>0.01</v>
      </c>
      <c r="U13" s="25"/>
      <c r="V13" s="27">
        <v>99.51</v>
      </c>
      <c r="W13" s="31">
        <v>9.6320510438350606</v>
      </c>
      <c r="X13" s="32">
        <v>9.6320510438350606</v>
      </c>
      <c r="Y13" s="22">
        <v>0.2641070176442592</v>
      </c>
      <c r="Z13" s="2" t="s">
        <v>17</v>
      </c>
      <c r="AA13" s="32">
        <v>1.1858315173201446</v>
      </c>
      <c r="AB13" s="22">
        <v>1.1468418158491709</v>
      </c>
      <c r="AC13" s="22">
        <v>1.1199242127814698E-2</v>
      </c>
      <c r="AD13" s="22" t="s">
        <v>17</v>
      </c>
      <c r="AE13" s="2" t="s">
        <v>17</v>
      </c>
      <c r="AF13" s="22">
        <v>7.6056894474917395E-3</v>
      </c>
      <c r="AG13" s="22">
        <v>0.73515405109575271</v>
      </c>
      <c r="AH13" s="22">
        <v>3.2255189644467466</v>
      </c>
      <c r="AI13" s="22">
        <v>12.790058935113173</v>
      </c>
      <c r="AJ13" s="2" t="s">
        <v>17</v>
      </c>
      <c r="AK13" s="22">
        <v>1.6317231203870103E-3</v>
      </c>
      <c r="AL13" s="2" t="s">
        <v>17</v>
      </c>
      <c r="AM13" s="1" t="s">
        <v>431</v>
      </c>
      <c r="AN13" s="30">
        <v>0.81</v>
      </c>
      <c r="AO13" s="30">
        <v>0.51</v>
      </c>
    </row>
    <row r="14" spans="1:41" x14ac:dyDescent="0.3">
      <c r="A14" s="25">
        <v>12</v>
      </c>
      <c r="B14" s="25" t="s">
        <v>329</v>
      </c>
      <c r="C14" s="25" t="s">
        <v>24</v>
      </c>
      <c r="D14" s="25" t="s">
        <v>411</v>
      </c>
      <c r="E14" s="25" t="s">
        <v>19</v>
      </c>
      <c r="F14" s="24">
        <v>820.99728089825248</v>
      </c>
      <c r="G14" s="26" t="s">
        <v>326</v>
      </c>
      <c r="H14" s="25">
        <v>38.71</v>
      </c>
      <c r="I14" s="25">
        <v>1.3</v>
      </c>
      <c r="J14" s="25">
        <v>3.94</v>
      </c>
      <c r="K14" s="25">
        <v>3.09</v>
      </c>
      <c r="L14" s="25"/>
      <c r="M14" s="25"/>
      <c r="N14" s="25"/>
      <c r="O14" s="25"/>
      <c r="P14" s="25">
        <v>4.9000000000000004</v>
      </c>
      <c r="Q14" s="25">
        <v>22.19</v>
      </c>
      <c r="R14" s="25">
        <v>25.05</v>
      </c>
      <c r="S14" s="25">
        <v>0.03</v>
      </c>
      <c r="T14" s="25">
        <v>7.0000000000000007E-2</v>
      </c>
      <c r="U14" s="25"/>
      <c r="V14" s="27">
        <v>99.27</v>
      </c>
      <c r="W14" s="31">
        <v>9.986901894814773</v>
      </c>
      <c r="X14" s="32">
        <f t="shared" ref="X14:X26" si="0">W14-Z14</f>
        <v>9.8025592410296074</v>
      </c>
      <c r="Y14" s="22">
        <v>0.19744075897039182</v>
      </c>
      <c r="Z14" s="22">
        <f t="shared" ref="Z14:Z26" si="1">(10-Y14-W14)*(-1)</f>
        <v>0.18434265378516557</v>
      </c>
      <c r="AA14" s="32">
        <v>1.1570577126147716</v>
      </c>
      <c r="AB14" s="22">
        <v>0.77505178485448079</v>
      </c>
      <c r="AC14" s="2" t="s">
        <v>17</v>
      </c>
      <c r="AD14" s="22" t="s">
        <v>17</v>
      </c>
      <c r="AE14" s="2" t="s">
        <v>17</v>
      </c>
      <c r="AF14" s="2" t="s">
        <v>17</v>
      </c>
      <c r="AG14" s="22">
        <v>1.0705597024783129</v>
      </c>
      <c r="AH14" s="22">
        <v>2.9873434047068805</v>
      </c>
      <c r="AI14" s="22">
        <v>12.809454269003927</v>
      </c>
      <c r="AJ14" s="22">
        <v>2.1965452885158864E-3</v>
      </c>
      <c r="AK14" s="22">
        <v>1.3993927267947138E-2</v>
      </c>
      <c r="AL14" s="2" t="s">
        <v>17</v>
      </c>
      <c r="AM14" s="1" t="s">
        <v>431</v>
      </c>
      <c r="AN14" s="30">
        <v>0.74</v>
      </c>
      <c r="AO14" s="30">
        <v>0.6</v>
      </c>
    </row>
    <row r="15" spans="1:41" x14ac:dyDescent="0.3">
      <c r="A15" s="25">
        <v>13</v>
      </c>
      <c r="B15" s="25" t="s">
        <v>329</v>
      </c>
      <c r="C15" s="25" t="s">
        <v>25</v>
      </c>
      <c r="D15" s="25" t="s">
        <v>411</v>
      </c>
      <c r="E15" s="25" t="s">
        <v>19</v>
      </c>
      <c r="F15" s="24">
        <v>820.99728089825248</v>
      </c>
      <c r="G15" s="26" t="s">
        <v>326</v>
      </c>
      <c r="H15" s="25">
        <v>38.479999999999997</v>
      </c>
      <c r="I15" s="25">
        <v>1.22</v>
      </c>
      <c r="J15" s="25">
        <v>3.89</v>
      </c>
      <c r="K15" s="25">
        <v>3.55</v>
      </c>
      <c r="L15" s="25">
        <v>0.06</v>
      </c>
      <c r="M15" s="25"/>
      <c r="N15" s="25"/>
      <c r="O15" s="25"/>
      <c r="P15" s="25">
        <v>3.58</v>
      </c>
      <c r="Q15" s="25">
        <v>23.93</v>
      </c>
      <c r="R15" s="25">
        <v>24.94</v>
      </c>
      <c r="S15" s="25"/>
      <c r="T15" s="25"/>
      <c r="U15" s="25"/>
      <c r="V15" s="27">
        <v>99.64</v>
      </c>
      <c r="W15" s="31">
        <v>9.9595700828367129</v>
      </c>
      <c r="X15" s="32">
        <f t="shared" si="0"/>
        <v>9.813797198075374</v>
      </c>
      <c r="Y15" s="22">
        <v>0.18620280192462638</v>
      </c>
      <c r="Z15" s="22">
        <f t="shared" si="1"/>
        <v>0.14577288476133887</v>
      </c>
      <c r="AA15" s="32">
        <v>1.1469424064308469</v>
      </c>
      <c r="AB15" s="22">
        <v>0.89265893465712054</v>
      </c>
      <c r="AC15" s="22">
        <v>4.8872503730289707E-3</v>
      </c>
      <c r="AD15" s="22" t="s">
        <v>17</v>
      </c>
      <c r="AE15" s="2" t="s">
        <v>17</v>
      </c>
      <c r="AF15" s="2" t="s">
        <v>17</v>
      </c>
      <c r="AG15" s="22">
        <v>0.7850743193009998</v>
      </c>
      <c r="AH15" s="22">
        <v>3.2323054825120159</v>
      </c>
      <c r="AI15" s="22">
        <v>12.792358721964646</v>
      </c>
      <c r="AJ15" s="2" t="s">
        <v>17</v>
      </c>
      <c r="AK15" s="2" t="s">
        <v>17</v>
      </c>
      <c r="AL15" s="2" t="s">
        <v>17</v>
      </c>
      <c r="AM15" s="1" t="s">
        <v>431</v>
      </c>
      <c r="AN15" s="30">
        <v>0.8</v>
      </c>
      <c r="AO15" s="30">
        <v>0.56000000000000005</v>
      </c>
    </row>
    <row r="16" spans="1:41" x14ac:dyDescent="0.3">
      <c r="A16" s="25">
        <v>14</v>
      </c>
      <c r="B16" s="25" t="s">
        <v>329</v>
      </c>
      <c r="C16" s="25" t="s">
        <v>26</v>
      </c>
      <c r="D16" s="25" t="s">
        <v>411</v>
      </c>
      <c r="E16" s="25" t="s">
        <v>19</v>
      </c>
      <c r="F16" s="24">
        <v>820.99728089825248</v>
      </c>
      <c r="G16" s="26" t="s">
        <v>326</v>
      </c>
      <c r="H16" s="25">
        <v>38.46</v>
      </c>
      <c r="I16" s="25">
        <v>1.64</v>
      </c>
      <c r="J16" s="25">
        <v>3.54</v>
      </c>
      <c r="K16" s="25">
        <v>2.94</v>
      </c>
      <c r="L16" s="25">
        <v>0.01</v>
      </c>
      <c r="M16" s="25"/>
      <c r="N16" s="25"/>
      <c r="O16" s="25"/>
      <c r="P16" s="25">
        <v>2.95</v>
      </c>
      <c r="Q16" s="25">
        <v>24.97</v>
      </c>
      <c r="R16" s="25">
        <v>24.72</v>
      </c>
      <c r="S16" s="25"/>
      <c r="T16" s="25"/>
      <c r="U16" s="25"/>
      <c r="V16" s="27">
        <v>99.22</v>
      </c>
      <c r="W16" s="31">
        <v>10.062819674177732</v>
      </c>
      <c r="X16" s="32">
        <f t="shared" si="0"/>
        <v>10</v>
      </c>
      <c r="Y16" s="22">
        <v>0</v>
      </c>
      <c r="Z16" s="22">
        <f t="shared" si="1"/>
        <v>6.2819674177731599E-2</v>
      </c>
      <c r="AA16" s="32">
        <v>1.0540562571552565</v>
      </c>
      <c r="AB16" s="22">
        <v>0.74672435600263853</v>
      </c>
      <c r="AC16" s="22">
        <v>1.2351049149633094E-3</v>
      </c>
      <c r="AD16" s="22" t="s">
        <v>17</v>
      </c>
      <c r="AE16" s="2" t="s">
        <v>17</v>
      </c>
      <c r="AF16" s="2" t="s">
        <v>17</v>
      </c>
      <c r="AG16" s="22">
        <v>0.65386289995134472</v>
      </c>
      <c r="AH16" s="22">
        <v>3.4096815085174912</v>
      </c>
      <c r="AI16" s="22">
        <v>12.819050830329418</v>
      </c>
      <c r="AJ16" s="2" t="s">
        <v>17</v>
      </c>
      <c r="AK16" s="2" t="s">
        <v>17</v>
      </c>
      <c r="AL16" s="2" t="s">
        <v>17</v>
      </c>
      <c r="AM16" s="1" t="s">
        <v>432</v>
      </c>
      <c r="AN16" s="30">
        <v>0.84</v>
      </c>
      <c r="AO16" s="30">
        <v>0.59</v>
      </c>
    </row>
    <row r="17" spans="1:41" x14ac:dyDescent="0.3">
      <c r="A17" s="25">
        <v>15</v>
      </c>
      <c r="B17" s="25" t="s">
        <v>329</v>
      </c>
      <c r="C17" s="25" t="s">
        <v>27</v>
      </c>
      <c r="D17" s="25" t="s">
        <v>411</v>
      </c>
      <c r="E17" s="25" t="s">
        <v>19</v>
      </c>
      <c r="F17" s="24">
        <v>820.99728089825248</v>
      </c>
      <c r="G17" s="26" t="s">
        <v>326</v>
      </c>
      <c r="H17" s="25">
        <v>38.590000000000003</v>
      </c>
      <c r="I17" s="25">
        <v>1.29</v>
      </c>
      <c r="J17" s="25">
        <v>2.59</v>
      </c>
      <c r="K17" s="25">
        <v>4.47</v>
      </c>
      <c r="L17" s="25"/>
      <c r="M17" s="25"/>
      <c r="N17" s="25">
        <v>0.06</v>
      </c>
      <c r="O17" s="25"/>
      <c r="P17" s="25">
        <v>3.15</v>
      </c>
      <c r="Q17" s="25">
        <v>24.57</v>
      </c>
      <c r="R17" s="25">
        <v>24.89</v>
      </c>
      <c r="S17" s="25"/>
      <c r="T17" s="25">
        <v>0.04</v>
      </c>
      <c r="U17" s="25"/>
      <c r="V17" s="27">
        <v>99.71</v>
      </c>
      <c r="W17" s="31">
        <v>10.032534160381331</v>
      </c>
      <c r="X17" s="32">
        <f t="shared" si="0"/>
        <v>9.8028005753633849</v>
      </c>
      <c r="Y17" s="22">
        <v>0.19719942463661475</v>
      </c>
      <c r="Z17" s="22">
        <f t="shared" si="1"/>
        <v>0.2297335850179465</v>
      </c>
      <c r="AA17" s="32">
        <v>0.7666902229181316</v>
      </c>
      <c r="AB17" s="22">
        <v>1.130056771027061</v>
      </c>
      <c r="AC17" s="2" t="s">
        <v>17</v>
      </c>
      <c r="AD17" s="22" t="s">
        <v>17</v>
      </c>
      <c r="AE17" s="22">
        <v>9.478472209345239E-3</v>
      </c>
      <c r="AF17" s="2" t="s">
        <v>17</v>
      </c>
      <c r="AG17" s="22">
        <v>0.69479688946082707</v>
      </c>
      <c r="AH17" s="22">
        <v>3.3337702660000099</v>
      </c>
      <c r="AI17" s="22">
        <v>12.820714980804835</v>
      </c>
      <c r="AJ17" s="2" t="s">
        <v>17</v>
      </c>
      <c r="AK17" s="22">
        <v>7.8243458140641198E-3</v>
      </c>
      <c r="AL17" s="2" t="s">
        <v>17</v>
      </c>
      <c r="AM17" s="1" t="s">
        <v>427</v>
      </c>
      <c r="AN17" s="30">
        <v>0.83</v>
      </c>
      <c r="AO17" s="30">
        <v>0.4</v>
      </c>
    </row>
    <row r="18" spans="1:41" x14ac:dyDescent="0.3">
      <c r="A18" s="25">
        <v>16</v>
      </c>
      <c r="B18" s="25" t="s">
        <v>329</v>
      </c>
      <c r="C18" s="25" t="s">
        <v>28</v>
      </c>
      <c r="D18" s="25" t="s">
        <v>411</v>
      </c>
      <c r="E18" s="25" t="s">
        <v>19</v>
      </c>
      <c r="F18" s="24">
        <v>820.99728089825248</v>
      </c>
      <c r="G18" s="26" t="s">
        <v>326</v>
      </c>
      <c r="H18" s="25">
        <v>37.380000000000003</v>
      </c>
      <c r="I18" s="25">
        <v>1.87</v>
      </c>
      <c r="J18" s="25">
        <v>3.13</v>
      </c>
      <c r="K18" s="25">
        <v>4.0199999999999996</v>
      </c>
      <c r="L18" s="25">
        <v>0.14000000000000001</v>
      </c>
      <c r="M18" s="25"/>
      <c r="N18" s="25"/>
      <c r="O18" s="25"/>
      <c r="P18" s="25">
        <v>0.72</v>
      </c>
      <c r="Q18" s="25">
        <v>27.82</v>
      </c>
      <c r="R18" s="25">
        <v>24.27</v>
      </c>
      <c r="S18" s="25"/>
      <c r="T18" s="25">
        <v>0.03</v>
      </c>
      <c r="U18" s="25"/>
      <c r="V18" s="27">
        <v>99.37</v>
      </c>
      <c r="W18" s="31">
        <v>9.9219304294879347</v>
      </c>
      <c r="X18" s="32">
        <f t="shared" si="0"/>
        <v>9.7081736080684102</v>
      </c>
      <c r="Y18" s="22">
        <v>0.2918263919315896</v>
      </c>
      <c r="Z18" s="22">
        <f t="shared" si="1"/>
        <v>0.21375682141952446</v>
      </c>
      <c r="AA18" s="32">
        <v>0.94487698919564889</v>
      </c>
      <c r="AB18" s="22">
        <v>1.0371467391018332</v>
      </c>
      <c r="AC18" s="22">
        <v>1.1487451749534781E-2</v>
      </c>
      <c r="AD18" s="22" t="s">
        <v>17</v>
      </c>
      <c r="AE18" s="2" t="s">
        <v>17</v>
      </c>
      <c r="AF18" s="2" t="s">
        <v>17</v>
      </c>
      <c r="AG18" s="22">
        <v>0.1623844298915989</v>
      </c>
      <c r="AH18" s="22">
        <v>3.8542579188229134</v>
      </c>
      <c r="AI18" s="22">
        <v>12.769231923138507</v>
      </c>
      <c r="AJ18" s="2" t="s">
        <v>17</v>
      </c>
      <c r="AK18" s="22">
        <v>6.8577266804380945E-3</v>
      </c>
      <c r="AL18" s="2" t="s">
        <v>17</v>
      </c>
      <c r="AM18" s="1" t="s">
        <v>427</v>
      </c>
      <c r="AN18" s="30">
        <v>0.96</v>
      </c>
      <c r="AO18" s="30">
        <v>0.48</v>
      </c>
    </row>
    <row r="19" spans="1:41" x14ac:dyDescent="0.3">
      <c r="A19" s="25">
        <v>17</v>
      </c>
      <c r="B19" s="25" t="s">
        <v>329</v>
      </c>
      <c r="C19" s="25" t="s">
        <v>29</v>
      </c>
      <c r="D19" s="25" t="s">
        <v>411</v>
      </c>
      <c r="E19" s="25" t="s">
        <v>19</v>
      </c>
      <c r="F19" s="24">
        <v>820.99728089825248</v>
      </c>
      <c r="G19" s="26" t="s">
        <v>326</v>
      </c>
      <c r="H19" s="25">
        <v>38.869999999999997</v>
      </c>
      <c r="I19" s="25">
        <v>1.45</v>
      </c>
      <c r="J19" s="25">
        <v>1.65</v>
      </c>
      <c r="K19" s="25">
        <v>5.7</v>
      </c>
      <c r="L19" s="25">
        <v>0.09</v>
      </c>
      <c r="M19" s="25"/>
      <c r="N19" s="25">
        <v>0.12</v>
      </c>
      <c r="O19" s="25">
        <v>0.13</v>
      </c>
      <c r="P19" s="25">
        <v>5.25</v>
      </c>
      <c r="Q19" s="25">
        <v>20.84</v>
      </c>
      <c r="R19" s="25">
        <v>25.2</v>
      </c>
      <c r="S19" s="25"/>
      <c r="T19" s="25"/>
      <c r="U19" s="25"/>
      <c r="V19" s="27">
        <v>99.31</v>
      </c>
      <c r="W19" s="31">
        <v>10.015338122700154</v>
      </c>
      <c r="X19" s="32">
        <f t="shared" si="0"/>
        <v>9.7800163342525774</v>
      </c>
      <c r="Y19" s="22">
        <v>0.21998366574742229</v>
      </c>
      <c r="Z19" s="22">
        <f t="shared" si="1"/>
        <v>0.23532178844757645</v>
      </c>
      <c r="AA19" s="32">
        <v>0.48451072486928237</v>
      </c>
      <c r="AB19" s="22">
        <v>1.4261847479203114</v>
      </c>
      <c r="AC19" s="22">
        <v>7.705263320461845E-3</v>
      </c>
      <c r="AD19" s="22" t="s">
        <v>17</v>
      </c>
      <c r="AE19" s="22">
        <v>1.7332722445821208E-2</v>
      </c>
      <c r="AF19" s="22">
        <v>1.0581239770788255E-2</v>
      </c>
      <c r="AG19" s="22">
        <v>1.1463103775035224</v>
      </c>
      <c r="AH19" s="22">
        <v>2.8022147320541198</v>
      </c>
      <c r="AI19" s="22">
        <v>12.869838403668114</v>
      </c>
      <c r="AJ19" s="2" t="s">
        <v>17</v>
      </c>
      <c r="AK19" s="2" t="s">
        <v>17</v>
      </c>
      <c r="AL19" s="2" t="s">
        <v>17</v>
      </c>
      <c r="AM19" s="1" t="s">
        <v>430</v>
      </c>
      <c r="AN19" s="30">
        <v>0.71</v>
      </c>
      <c r="AO19" s="30">
        <v>0.25</v>
      </c>
    </row>
    <row r="20" spans="1:41" x14ac:dyDescent="0.3">
      <c r="A20" s="25">
        <v>18</v>
      </c>
      <c r="B20" s="25" t="s">
        <v>329</v>
      </c>
      <c r="C20" s="25" t="s">
        <v>30</v>
      </c>
      <c r="D20" s="25" t="s">
        <v>411</v>
      </c>
      <c r="E20" s="25" t="s">
        <v>19</v>
      </c>
      <c r="F20" s="24">
        <v>820.99728089825248</v>
      </c>
      <c r="G20" s="26" t="s">
        <v>326</v>
      </c>
      <c r="H20" s="25">
        <v>39.119999999999997</v>
      </c>
      <c r="I20" s="25">
        <v>1.35</v>
      </c>
      <c r="J20" s="25">
        <v>2.09</v>
      </c>
      <c r="K20" s="25">
        <v>5.4</v>
      </c>
      <c r="L20" s="25">
        <v>0.26</v>
      </c>
      <c r="M20" s="25"/>
      <c r="N20" s="25">
        <v>7.0000000000000007E-2</v>
      </c>
      <c r="O20" s="25"/>
      <c r="P20" s="25">
        <v>7.71</v>
      </c>
      <c r="Q20" s="25">
        <v>17.95</v>
      </c>
      <c r="R20" s="25">
        <v>25.29</v>
      </c>
      <c r="S20" s="25"/>
      <c r="T20" s="25"/>
      <c r="U20" s="25"/>
      <c r="V20" s="27">
        <v>99.25</v>
      </c>
      <c r="W20" s="31">
        <v>9.9788358931278935</v>
      </c>
      <c r="X20" s="32">
        <f t="shared" si="0"/>
        <v>9.7974656101419733</v>
      </c>
      <c r="Y20" s="22">
        <v>0.20253438985802755</v>
      </c>
      <c r="Z20" s="22">
        <f t="shared" si="1"/>
        <v>0.18137028298592028</v>
      </c>
      <c r="AA20" s="32">
        <v>0.60631504519052171</v>
      </c>
      <c r="AB20" s="22">
        <v>1.3395589830162051</v>
      </c>
      <c r="AC20" s="22">
        <v>2.1049034426030896E-2</v>
      </c>
      <c r="AD20" s="22" t="s">
        <v>17</v>
      </c>
      <c r="AE20" s="22">
        <v>9.4443066815627363E-3</v>
      </c>
      <c r="AF20" s="2" t="s">
        <v>17</v>
      </c>
      <c r="AG20" s="22">
        <v>1.6660308373435908</v>
      </c>
      <c r="AH20" s="22">
        <v>2.3900879663226724</v>
      </c>
      <c r="AI20" s="22">
        <v>12.786016498706299</v>
      </c>
      <c r="AJ20" s="2" t="s">
        <v>17</v>
      </c>
      <c r="AK20" s="2" t="s">
        <v>17</v>
      </c>
      <c r="AL20" s="2" t="s">
        <v>17</v>
      </c>
      <c r="AM20" s="1" t="s">
        <v>427</v>
      </c>
      <c r="AN20" s="30">
        <v>0.59</v>
      </c>
      <c r="AO20" s="30">
        <v>0.31</v>
      </c>
    </row>
    <row r="21" spans="1:41" x14ac:dyDescent="0.3">
      <c r="A21" s="25">
        <v>19</v>
      </c>
      <c r="B21" s="25" t="s">
        <v>329</v>
      </c>
      <c r="C21" s="25" t="s">
        <v>31</v>
      </c>
      <c r="D21" s="25" t="s">
        <v>411</v>
      </c>
      <c r="E21" s="25" t="s">
        <v>19</v>
      </c>
      <c r="F21" s="24">
        <v>820.99728089825248</v>
      </c>
      <c r="G21" s="26" t="s">
        <v>326</v>
      </c>
      <c r="H21" s="25">
        <v>37.64</v>
      </c>
      <c r="I21" s="25">
        <v>2.4</v>
      </c>
      <c r="J21" s="25">
        <v>1.73</v>
      </c>
      <c r="K21" s="25">
        <v>5.39</v>
      </c>
      <c r="L21" s="25">
        <v>0.11</v>
      </c>
      <c r="M21" s="25"/>
      <c r="N21" s="25"/>
      <c r="O21" s="25"/>
      <c r="P21" s="25">
        <v>0.97</v>
      </c>
      <c r="Q21" s="25">
        <v>27.57</v>
      </c>
      <c r="R21" s="25">
        <v>24.2</v>
      </c>
      <c r="S21" s="25">
        <v>0.01</v>
      </c>
      <c r="T21" s="25">
        <v>0.06</v>
      </c>
      <c r="U21" s="25"/>
      <c r="V21" s="27">
        <v>100.07</v>
      </c>
      <c r="W21" s="31">
        <v>9.9683144684167839</v>
      </c>
      <c r="X21" s="32">
        <f t="shared" si="0"/>
        <v>9.6257596146832718</v>
      </c>
      <c r="Y21" s="22">
        <v>0.37424038531672821</v>
      </c>
      <c r="Z21" s="22">
        <f t="shared" si="1"/>
        <v>0.34255485373351213</v>
      </c>
      <c r="AA21" s="32">
        <v>0.5201323901134729</v>
      </c>
      <c r="AB21" s="22">
        <v>1.3858094862650727</v>
      </c>
      <c r="AC21" s="22">
        <v>8.8250970810096786E-3</v>
      </c>
      <c r="AD21" s="22" t="s">
        <v>17</v>
      </c>
      <c r="AE21" s="2" t="s">
        <v>17</v>
      </c>
      <c r="AF21" s="2" t="s">
        <v>17</v>
      </c>
      <c r="AG21" s="22">
        <v>0.21729657181401912</v>
      </c>
      <c r="AH21" s="22">
        <v>3.8108908142022857</v>
      </c>
      <c r="AI21" s="22">
        <v>12.701253582621019</v>
      </c>
      <c r="AJ21" s="22">
        <v>1.1111876136026761E-3</v>
      </c>
      <c r="AK21" s="22">
        <v>1.2126016556007172E-2</v>
      </c>
      <c r="AL21" s="2" t="s">
        <v>17</v>
      </c>
      <c r="AM21" s="1" t="s">
        <v>427</v>
      </c>
      <c r="AN21" s="30">
        <v>0.95</v>
      </c>
      <c r="AO21" s="30">
        <v>0.27</v>
      </c>
    </row>
    <row r="22" spans="1:41" x14ac:dyDescent="0.3">
      <c r="A22" s="25">
        <v>20</v>
      </c>
      <c r="B22" s="25" t="s">
        <v>329</v>
      </c>
      <c r="C22" s="25" t="s">
        <v>32</v>
      </c>
      <c r="D22" s="25" t="s">
        <v>411</v>
      </c>
      <c r="E22" s="25" t="s">
        <v>19</v>
      </c>
      <c r="F22" s="24">
        <v>820.99728089825248</v>
      </c>
      <c r="G22" s="26" t="s">
        <v>326</v>
      </c>
      <c r="H22" s="25">
        <v>36.97</v>
      </c>
      <c r="I22" s="25">
        <v>2.54</v>
      </c>
      <c r="J22" s="25">
        <v>2.2799999999999998</v>
      </c>
      <c r="K22" s="25">
        <v>4.4400000000000004</v>
      </c>
      <c r="L22" s="25"/>
      <c r="M22" s="25"/>
      <c r="N22" s="25">
        <v>0.08</v>
      </c>
      <c r="O22" s="25"/>
      <c r="P22" s="25">
        <v>0.42</v>
      </c>
      <c r="Q22" s="25">
        <v>28.29</v>
      </c>
      <c r="R22" s="25">
        <v>24</v>
      </c>
      <c r="S22" s="25"/>
      <c r="T22" s="25"/>
      <c r="U22" s="25"/>
      <c r="V22" s="27">
        <v>99.03</v>
      </c>
      <c r="W22" s="31">
        <v>9.9153773676919155</v>
      </c>
      <c r="X22" s="32">
        <f t="shared" si="0"/>
        <v>9.5980785620623177</v>
      </c>
      <c r="Y22" s="22">
        <v>0.40192143793768209</v>
      </c>
      <c r="Z22" s="22">
        <f t="shared" si="1"/>
        <v>0.31729880562959778</v>
      </c>
      <c r="AA22" s="32">
        <v>0.69653084877259497</v>
      </c>
      <c r="AB22" s="22">
        <v>1.1564094334680621</v>
      </c>
      <c r="AC22" s="2" t="s">
        <v>17</v>
      </c>
      <c r="AD22" s="22" t="s">
        <v>17</v>
      </c>
      <c r="AE22" s="22">
        <v>1.2676617480865637E-2</v>
      </c>
      <c r="AF22" s="2" t="s">
        <v>17</v>
      </c>
      <c r="AG22" s="22">
        <v>9.6372466988858554E-2</v>
      </c>
      <c r="AH22" s="22">
        <v>3.9600440512086061</v>
      </c>
      <c r="AI22" s="22">
        <v>12.760667776451415</v>
      </c>
      <c r="AJ22" s="2" t="s">
        <v>17</v>
      </c>
      <c r="AK22" s="2" t="s">
        <v>17</v>
      </c>
      <c r="AL22" s="2" t="s">
        <v>17</v>
      </c>
      <c r="AM22" s="1" t="s">
        <v>427</v>
      </c>
      <c r="AN22" s="30">
        <v>0.98</v>
      </c>
      <c r="AO22" s="30">
        <v>0.38</v>
      </c>
    </row>
    <row r="23" spans="1:41" x14ac:dyDescent="0.3">
      <c r="A23" s="25">
        <v>21</v>
      </c>
      <c r="B23" s="25" t="s">
        <v>329</v>
      </c>
      <c r="C23" s="25" t="s">
        <v>33</v>
      </c>
      <c r="D23" s="25" t="s">
        <v>411</v>
      </c>
      <c r="E23" s="25" t="s">
        <v>19</v>
      </c>
      <c r="F23" s="24">
        <v>820.99728089825248</v>
      </c>
      <c r="G23" s="26" t="s">
        <v>326</v>
      </c>
      <c r="H23" s="25">
        <v>36.28</v>
      </c>
      <c r="I23" s="25">
        <v>2.74</v>
      </c>
      <c r="J23" s="25">
        <v>2.0099999999999998</v>
      </c>
      <c r="K23" s="25">
        <v>4.8499999999999996</v>
      </c>
      <c r="L23" s="25">
        <v>0.1</v>
      </c>
      <c r="M23" s="25"/>
      <c r="N23" s="25"/>
      <c r="O23" s="25"/>
      <c r="P23" s="25">
        <v>0.52</v>
      </c>
      <c r="Q23" s="25">
        <v>28.34</v>
      </c>
      <c r="R23" s="25">
        <v>24.37</v>
      </c>
      <c r="S23" s="25"/>
      <c r="T23" s="25"/>
      <c r="U23" s="25"/>
      <c r="V23" s="27">
        <v>99.23</v>
      </c>
      <c r="W23" s="31">
        <v>9.6993568486913162</v>
      </c>
      <c r="X23" s="32">
        <f t="shared" si="0"/>
        <v>9.5685463208595465</v>
      </c>
      <c r="Y23" s="22">
        <v>0.43145367914045368</v>
      </c>
      <c r="Z23" s="22">
        <f t="shared" si="1"/>
        <v>0.13081052783176972</v>
      </c>
      <c r="AA23" s="32">
        <v>0.61263183846536828</v>
      </c>
      <c r="AB23" s="22">
        <v>1.2600445482349498</v>
      </c>
      <c r="AC23" s="22">
        <v>8.8080457012068725E-3</v>
      </c>
      <c r="AD23" s="22" t="s">
        <v>17</v>
      </c>
      <c r="AE23" s="2" t="s">
        <v>17</v>
      </c>
      <c r="AF23" s="2" t="s">
        <v>17</v>
      </c>
      <c r="AG23" s="22">
        <v>0.11875108294537397</v>
      </c>
      <c r="AH23" s="22">
        <v>3.9545223697943266</v>
      </c>
      <c r="AI23" s="22">
        <v>12.914431587027002</v>
      </c>
      <c r="AJ23" s="2" t="s">
        <v>17</v>
      </c>
      <c r="AK23" s="2" t="s">
        <v>17</v>
      </c>
      <c r="AL23" s="2" t="s">
        <v>17</v>
      </c>
      <c r="AM23" s="1" t="s">
        <v>427</v>
      </c>
      <c r="AN23" s="30">
        <v>0.97</v>
      </c>
      <c r="AO23" s="30">
        <v>0.33</v>
      </c>
    </row>
    <row r="24" spans="1:41" x14ac:dyDescent="0.3">
      <c r="A24" s="25">
        <v>22</v>
      </c>
      <c r="B24" s="25" t="s">
        <v>329</v>
      </c>
      <c r="C24" s="25" t="s">
        <v>34</v>
      </c>
      <c r="D24" s="25" t="s">
        <v>411</v>
      </c>
      <c r="E24" s="25" t="s">
        <v>19</v>
      </c>
      <c r="F24" s="24">
        <v>820.99728089825248</v>
      </c>
      <c r="G24" s="26" t="s">
        <v>326</v>
      </c>
      <c r="H24" s="25">
        <v>39.82</v>
      </c>
      <c r="I24" s="25">
        <v>1.19</v>
      </c>
      <c r="J24" s="25">
        <v>1.56</v>
      </c>
      <c r="K24" s="25">
        <v>6.17</v>
      </c>
      <c r="L24" s="25"/>
      <c r="M24" s="25"/>
      <c r="N24" s="25">
        <v>0.02</v>
      </c>
      <c r="O24" s="25"/>
      <c r="P24" s="25">
        <v>7.87</v>
      </c>
      <c r="Q24" s="25">
        <v>17.93</v>
      </c>
      <c r="R24" s="25">
        <v>25.33</v>
      </c>
      <c r="S24" s="25">
        <v>0.03</v>
      </c>
      <c r="T24" s="25">
        <v>0.05</v>
      </c>
      <c r="U24" s="25"/>
      <c r="V24" s="27">
        <v>99.95</v>
      </c>
      <c r="W24" s="31">
        <v>10.07893567346796</v>
      </c>
      <c r="X24" s="32">
        <f t="shared" si="0"/>
        <v>9.8230865424034004</v>
      </c>
      <c r="Y24" s="22">
        <v>0.17691345759659927</v>
      </c>
      <c r="Z24" s="22">
        <f t="shared" si="1"/>
        <v>0.25584913106455964</v>
      </c>
      <c r="AA24" s="32">
        <v>0.44949657608695992</v>
      </c>
      <c r="AB24" s="22">
        <v>1.5168994717930708</v>
      </c>
      <c r="AC24" s="2" t="s">
        <v>17</v>
      </c>
      <c r="AD24" s="22" t="s">
        <v>17</v>
      </c>
      <c r="AE24" s="22">
        <v>3.2482037863712735E-3</v>
      </c>
      <c r="AF24" s="2" t="s">
        <v>17</v>
      </c>
      <c r="AG24" s="22">
        <v>1.6878232615173245</v>
      </c>
      <c r="AH24" s="22">
        <v>2.368234302794153</v>
      </c>
      <c r="AI24" s="22">
        <v>12.706906924815636</v>
      </c>
      <c r="AJ24" s="22">
        <v>1.9473237257148885E-3</v>
      </c>
      <c r="AK24" s="22">
        <v>9.5948044162127259E-3</v>
      </c>
      <c r="AL24" s="2" t="s">
        <v>17</v>
      </c>
      <c r="AM24" s="1" t="s">
        <v>430</v>
      </c>
      <c r="AN24" s="30">
        <v>0.57999999999999996</v>
      </c>
      <c r="AO24" s="30">
        <v>0.23</v>
      </c>
    </row>
    <row r="25" spans="1:41" x14ac:dyDescent="0.3">
      <c r="A25" s="25">
        <v>23</v>
      </c>
      <c r="B25" s="25" t="s">
        <v>329</v>
      </c>
      <c r="C25" s="25" t="s">
        <v>35</v>
      </c>
      <c r="D25" s="25" t="s">
        <v>411</v>
      </c>
      <c r="E25" s="25" t="s">
        <v>19</v>
      </c>
      <c r="F25" s="24">
        <v>820.99728089825248</v>
      </c>
      <c r="G25" s="26" t="s">
        <v>326</v>
      </c>
      <c r="H25" s="25">
        <v>39.65</v>
      </c>
      <c r="I25" s="25">
        <v>1.1299999999999999</v>
      </c>
      <c r="J25" s="25">
        <v>1.81</v>
      </c>
      <c r="K25" s="25">
        <v>5.92</v>
      </c>
      <c r="L25" s="25"/>
      <c r="M25" s="25"/>
      <c r="N25" s="25"/>
      <c r="O25" s="25"/>
      <c r="P25" s="25">
        <v>8.6199999999999992</v>
      </c>
      <c r="Q25" s="25">
        <v>17.27</v>
      </c>
      <c r="R25" s="25">
        <v>25.4</v>
      </c>
      <c r="S25" s="25"/>
      <c r="T25" s="25">
        <v>0.04</v>
      </c>
      <c r="U25" s="25"/>
      <c r="V25" s="27">
        <v>99.84</v>
      </c>
      <c r="W25" s="31">
        <v>10.015105639360314</v>
      </c>
      <c r="X25" s="32">
        <f t="shared" si="0"/>
        <v>9.8323871279380803</v>
      </c>
      <c r="Y25" s="22">
        <v>0.16761287206191974</v>
      </c>
      <c r="Z25" s="22">
        <f t="shared" si="1"/>
        <v>0.18271851142223383</v>
      </c>
      <c r="AA25" s="32">
        <v>0.51914821229491159</v>
      </c>
      <c r="AB25" s="22">
        <v>1.453536239075935</v>
      </c>
      <c r="AC25" s="2" t="s">
        <v>17</v>
      </c>
      <c r="AD25" s="22" t="s">
        <v>17</v>
      </c>
      <c r="AE25" s="2" t="s">
        <v>17</v>
      </c>
      <c r="AF25" s="2" t="s">
        <v>17</v>
      </c>
      <c r="AG25" s="22">
        <v>1.8441868247220377</v>
      </c>
      <c r="AH25" s="22">
        <v>2.2765493922913485</v>
      </c>
      <c r="AI25" s="22">
        <v>12.715527954082164</v>
      </c>
      <c r="AJ25" s="2" t="s">
        <v>17</v>
      </c>
      <c r="AK25" s="22">
        <v>7.2565446973958539E-3</v>
      </c>
      <c r="AL25" s="2" t="s">
        <v>17</v>
      </c>
      <c r="AM25" s="1" t="s">
        <v>427</v>
      </c>
      <c r="AN25" s="30">
        <v>0.55000000000000004</v>
      </c>
      <c r="AO25" s="30">
        <v>0.26</v>
      </c>
    </row>
    <row r="26" spans="1:41" x14ac:dyDescent="0.3">
      <c r="A26" s="25">
        <v>24</v>
      </c>
      <c r="B26" s="25" t="s">
        <v>329</v>
      </c>
      <c r="C26" s="25" t="s">
        <v>36</v>
      </c>
      <c r="D26" s="25" t="s">
        <v>411</v>
      </c>
      <c r="E26" s="25" t="s">
        <v>19</v>
      </c>
      <c r="F26" s="24">
        <v>820.99728089825248</v>
      </c>
      <c r="G26" s="26" t="s">
        <v>326</v>
      </c>
      <c r="H26" s="25">
        <v>40.03</v>
      </c>
      <c r="I26" s="25">
        <v>1.25</v>
      </c>
      <c r="J26" s="25">
        <v>1.68</v>
      </c>
      <c r="K26" s="25">
        <v>5.58</v>
      </c>
      <c r="L26" s="25">
        <v>0.08</v>
      </c>
      <c r="M26" s="25"/>
      <c r="N26" s="25">
        <v>0.04</v>
      </c>
      <c r="O26" s="25"/>
      <c r="P26" s="25">
        <v>8.6199999999999992</v>
      </c>
      <c r="Q26" s="25">
        <v>17.09</v>
      </c>
      <c r="R26" s="25">
        <v>25.66</v>
      </c>
      <c r="S26" s="25"/>
      <c r="T26" s="25">
        <v>0.03</v>
      </c>
      <c r="U26" s="25"/>
      <c r="V26" s="27">
        <v>100.07</v>
      </c>
      <c r="W26" s="31">
        <v>10.071597668535738</v>
      </c>
      <c r="X26" s="32">
        <f t="shared" si="0"/>
        <v>9.8143880634245377</v>
      </c>
      <c r="Y26" s="22">
        <v>0.18561193657546207</v>
      </c>
      <c r="Z26" s="22">
        <f t="shared" si="1"/>
        <v>0.25720960511119983</v>
      </c>
      <c r="AA26" s="32">
        <v>0.48204884153528871</v>
      </c>
      <c r="AB26" s="22">
        <v>1.3632095837330769</v>
      </c>
      <c r="AC26" s="22">
        <v>6.2488044225556339E-3</v>
      </c>
      <c r="AD26" s="22" t="s">
        <v>17</v>
      </c>
      <c r="AE26" s="22">
        <v>5.5042248290651588E-3</v>
      </c>
      <c r="AF26" s="2" t="s">
        <v>17</v>
      </c>
      <c r="AG26" s="22">
        <v>1.8377119493511676</v>
      </c>
      <c r="AH26" s="22">
        <v>2.2444975926185196</v>
      </c>
      <c r="AI26" s="22">
        <v>12.796664816471504</v>
      </c>
      <c r="AJ26" s="2" t="s">
        <v>17</v>
      </c>
      <c r="AK26" s="22">
        <v>6.9045819276239749E-3</v>
      </c>
      <c r="AL26" s="2" t="s">
        <v>17</v>
      </c>
      <c r="AM26" s="1" t="s">
        <v>430</v>
      </c>
      <c r="AN26" s="30">
        <v>0.55000000000000004</v>
      </c>
      <c r="AO26" s="30">
        <v>0.26</v>
      </c>
    </row>
    <row r="27" spans="1:41" x14ac:dyDescent="0.3">
      <c r="A27" s="25">
        <v>25</v>
      </c>
      <c r="B27" s="25" t="s">
        <v>328</v>
      </c>
      <c r="C27" s="25" t="s">
        <v>18</v>
      </c>
      <c r="D27" s="25" t="s">
        <v>411</v>
      </c>
      <c r="E27" s="25" t="s">
        <v>19</v>
      </c>
      <c r="F27" s="24">
        <v>849.33833926751402</v>
      </c>
      <c r="G27" s="26" t="s">
        <v>325</v>
      </c>
      <c r="H27" s="25">
        <v>34.5</v>
      </c>
      <c r="I27" s="25">
        <v>3.11</v>
      </c>
      <c r="J27" s="25">
        <v>3.2</v>
      </c>
      <c r="K27" s="25">
        <v>6.53</v>
      </c>
      <c r="L27" s="25">
        <v>0</v>
      </c>
      <c r="M27" s="25"/>
      <c r="N27" s="25">
        <v>0</v>
      </c>
      <c r="O27" s="25">
        <v>0</v>
      </c>
      <c r="P27" s="25">
        <v>1.84</v>
      </c>
      <c r="Q27" s="25">
        <v>26.87</v>
      </c>
      <c r="R27" s="25">
        <v>25.15</v>
      </c>
      <c r="S27" s="25"/>
      <c r="T27" s="25"/>
      <c r="U27" s="25"/>
      <c r="V27" s="27">
        <v>101.21</v>
      </c>
      <c r="W27" s="31">
        <v>8.9533290811999375</v>
      </c>
      <c r="X27" s="32">
        <v>8.9533290811999375</v>
      </c>
      <c r="Y27" s="22">
        <v>0.47546815320150454</v>
      </c>
      <c r="Z27" s="2" t="s">
        <v>17</v>
      </c>
      <c r="AA27" s="32">
        <v>0.94490521898492874</v>
      </c>
      <c r="AB27" s="22">
        <v>1.6468555760883401</v>
      </c>
      <c r="AC27" s="2" t="s">
        <v>17</v>
      </c>
      <c r="AD27" s="22" t="s">
        <v>17</v>
      </c>
      <c r="AE27" s="2" t="s">
        <v>17</v>
      </c>
      <c r="AF27" s="2" t="s">
        <v>17</v>
      </c>
      <c r="AG27" s="22">
        <v>0.4046285824578133</v>
      </c>
      <c r="AH27" s="22">
        <v>3.6395891966700438</v>
      </c>
      <c r="AI27" s="22">
        <v>12.935224191397431</v>
      </c>
      <c r="AJ27" s="2" t="s">
        <v>17</v>
      </c>
      <c r="AK27" s="2" t="s">
        <v>17</v>
      </c>
      <c r="AL27" s="2" t="s">
        <v>17</v>
      </c>
      <c r="AM27" s="1" t="s">
        <v>427</v>
      </c>
      <c r="AN27" s="30">
        <v>0.9</v>
      </c>
      <c r="AO27" s="30">
        <v>0.36</v>
      </c>
    </row>
    <row r="28" spans="1:41" x14ac:dyDescent="0.3">
      <c r="A28" s="25">
        <v>26</v>
      </c>
      <c r="B28" s="25" t="s">
        <v>328</v>
      </c>
      <c r="C28" s="25" t="s">
        <v>342</v>
      </c>
      <c r="D28" s="25" t="s">
        <v>412</v>
      </c>
      <c r="E28" s="25" t="s">
        <v>37</v>
      </c>
      <c r="F28" s="24">
        <v>788.15628207520047</v>
      </c>
      <c r="G28" s="26" t="s">
        <v>327</v>
      </c>
      <c r="H28" s="25">
        <v>37.619999999999997</v>
      </c>
      <c r="I28" s="25">
        <v>1.03</v>
      </c>
      <c r="J28" s="25">
        <v>3</v>
      </c>
      <c r="K28" s="25">
        <v>4.71</v>
      </c>
      <c r="L28" s="25"/>
      <c r="M28" s="25"/>
      <c r="N28" s="25"/>
      <c r="O28" s="25"/>
      <c r="P28" s="25">
        <v>3.94</v>
      </c>
      <c r="Q28" s="25">
        <v>24.03</v>
      </c>
      <c r="R28" s="25">
        <v>25.66</v>
      </c>
      <c r="S28" s="25"/>
      <c r="T28" s="25"/>
      <c r="U28" s="25"/>
      <c r="V28" s="27">
        <v>99.99</v>
      </c>
      <c r="W28" s="31">
        <v>9.6587526280374227</v>
      </c>
      <c r="X28" s="32">
        <v>9.6587526280374227</v>
      </c>
      <c r="Y28" s="22">
        <v>0.15578838273545079</v>
      </c>
      <c r="Z28" s="2" t="s">
        <v>17</v>
      </c>
      <c r="AA28" s="32">
        <v>0.87638780169070341</v>
      </c>
      <c r="AB28" s="22">
        <v>1.1751682255467171</v>
      </c>
      <c r="AC28" s="2" t="s">
        <v>17</v>
      </c>
      <c r="AD28" s="22" t="s">
        <v>17</v>
      </c>
      <c r="AE28" s="2" t="s">
        <v>17</v>
      </c>
      <c r="AF28" s="2" t="s">
        <v>17</v>
      </c>
      <c r="AG28" s="22">
        <v>0.85717946094827413</v>
      </c>
      <c r="AH28" s="22">
        <v>3.2201438399700941</v>
      </c>
      <c r="AI28" s="22">
        <v>13.056579661071339</v>
      </c>
      <c r="AJ28" s="2" t="s">
        <v>17</v>
      </c>
      <c r="AK28" s="2" t="s">
        <v>17</v>
      </c>
      <c r="AL28" s="2" t="s">
        <v>17</v>
      </c>
      <c r="AM28" s="1" t="s">
        <v>427</v>
      </c>
      <c r="AN28" s="30">
        <v>0.79</v>
      </c>
      <c r="AO28" s="30">
        <v>0.43</v>
      </c>
    </row>
    <row r="29" spans="1:41" x14ac:dyDescent="0.3">
      <c r="A29" s="25">
        <v>27</v>
      </c>
      <c r="B29" s="25" t="s">
        <v>328</v>
      </c>
      <c r="C29" s="25" t="s">
        <v>343</v>
      </c>
      <c r="D29" s="25" t="s">
        <v>412</v>
      </c>
      <c r="E29" s="25" t="s">
        <v>37</v>
      </c>
      <c r="F29" s="24">
        <v>788.15628207520047</v>
      </c>
      <c r="G29" s="26" t="s">
        <v>327</v>
      </c>
      <c r="H29" s="25">
        <v>38.42</v>
      </c>
      <c r="I29" s="25">
        <v>1.07</v>
      </c>
      <c r="J29" s="25">
        <v>3.43</v>
      </c>
      <c r="K29" s="25">
        <v>4.47</v>
      </c>
      <c r="L29" s="25"/>
      <c r="M29" s="25"/>
      <c r="N29" s="25"/>
      <c r="O29" s="25"/>
      <c r="P29" s="25">
        <v>6.51</v>
      </c>
      <c r="Q29" s="25">
        <v>20.29</v>
      </c>
      <c r="R29" s="25">
        <v>25.97</v>
      </c>
      <c r="S29" s="25"/>
      <c r="T29" s="25"/>
      <c r="U29" s="25"/>
      <c r="V29" s="27">
        <v>100.17</v>
      </c>
      <c r="W29" s="31">
        <v>9.6993062706318032</v>
      </c>
      <c r="X29" s="32">
        <v>9.6993062706318032</v>
      </c>
      <c r="Y29" s="22">
        <v>0.15913389110451287</v>
      </c>
      <c r="Z29" s="2" t="s">
        <v>17</v>
      </c>
      <c r="AA29" s="32">
        <v>0.98525863481050735</v>
      </c>
      <c r="AB29" s="22">
        <v>1.0966491762367179</v>
      </c>
      <c r="AC29" s="2" t="s">
        <v>17</v>
      </c>
      <c r="AD29" s="22" t="s">
        <v>17</v>
      </c>
      <c r="AE29" s="2" t="s">
        <v>17</v>
      </c>
      <c r="AF29" s="2" t="s">
        <v>17</v>
      </c>
      <c r="AG29" s="22">
        <v>1.3926358901641962</v>
      </c>
      <c r="AH29" s="22">
        <v>2.6735272074864125</v>
      </c>
      <c r="AI29" s="22">
        <v>12.993488929565855</v>
      </c>
      <c r="AJ29" s="2" t="s">
        <v>17</v>
      </c>
      <c r="AK29" s="2" t="s">
        <v>17</v>
      </c>
      <c r="AL29" s="2" t="s">
        <v>17</v>
      </c>
      <c r="AM29" s="1" t="s">
        <v>427</v>
      </c>
      <c r="AN29" s="30">
        <v>0.66</v>
      </c>
      <c r="AO29" s="30">
        <v>0.47</v>
      </c>
    </row>
    <row r="30" spans="1:41" x14ac:dyDescent="0.3">
      <c r="A30" s="25">
        <v>28</v>
      </c>
      <c r="B30" s="29" t="s">
        <v>328</v>
      </c>
      <c r="C30" s="29" t="s">
        <v>344</v>
      </c>
      <c r="D30" s="29" t="s">
        <v>412</v>
      </c>
      <c r="E30" s="25" t="s">
        <v>38</v>
      </c>
      <c r="F30" s="24">
        <v>770.75629142914738</v>
      </c>
      <c r="G30" s="26" t="s">
        <v>327</v>
      </c>
      <c r="H30" s="29">
        <v>25.86</v>
      </c>
      <c r="I30" s="29">
        <v>15.46</v>
      </c>
      <c r="J30" s="29">
        <v>3.78</v>
      </c>
      <c r="K30" s="29">
        <v>6.48</v>
      </c>
      <c r="L30" s="29"/>
      <c r="M30" s="29"/>
      <c r="N30" s="29"/>
      <c r="O30" s="29"/>
      <c r="P30" s="29">
        <v>1.3</v>
      </c>
      <c r="Q30" s="29">
        <v>23.73</v>
      </c>
      <c r="R30" s="29">
        <v>25</v>
      </c>
      <c r="S30" s="29"/>
      <c r="T30" s="29"/>
      <c r="U30" s="29"/>
      <c r="V30" s="27">
        <v>101.62</v>
      </c>
      <c r="W30" s="31">
        <v>6.9055732180893594</v>
      </c>
      <c r="X30" s="32">
        <v>6.9055732180893594</v>
      </c>
      <c r="Y30" s="22">
        <v>2.4320712580780972</v>
      </c>
      <c r="Z30" s="2" t="s">
        <v>17</v>
      </c>
      <c r="AA30" s="32">
        <v>1.1485127763569187</v>
      </c>
      <c r="AB30" s="22">
        <v>1.6816015567279632</v>
      </c>
      <c r="AC30" s="2" t="s">
        <v>17</v>
      </c>
      <c r="AD30" s="22" t="s">
        <v>17</v>
      </c>
      <c r="AE30" s="2" t="s">
        <v>17</v>
      </c>
      <c r="AF30" s="2" t="s">
        <v>17</v>
      </c>
      <c r="AG30" s="22">
        <v>0.29416286612295012</v>
      </c>
      <c r="AH30" s="22">
        <v>3.3074112595407725</v>
      </c>
      <c r="AI30" s="22">
        <v>13.230667065083942</v>
      </c>
      <c r="AJ30" s="2" t="s">
        <v>17</v>
      </c>
      <c r="AK30" s="2" t="s">
        <v>17</v>
      </c>
      <c r="AL30" s="2" t="s">
        <v>17</v>
      </c>
      <c r="AM30" s="1" t="s">
        <v>433</v>
      </c>
      <c r="AN30" s="23">
        <v>0.92</v>
      </c>
      <c r="AO30" s="23">
        <v>0.41</v>
      </c>
    </row>
    <row r="31" spans="1:41" x14ac:dyDescent="0.3">
      <c r="A31" s="25">
        <v>29</v>
      </c>
      <c r="B31" s="25" t="s">
        <v>328</v>
      </c>
      <c r="C31" s="25" t="s">
        <v>345</v>
      </c>
      <c r="D31" s="25" t="s">
        <v>412</v>
      </c>
      <c r="E31" s="25" t="s">
        <v>137</v>
      </c>
      <c r="F31" s="24">
        <v>678.17031242115797</v>
      </c>
      <c r="G31" s="26" t="s">
        <v>325</v>
      </c>
      <c r="H31" s="25">
        <v>37.43</v>
      </c>
      <c r="I31" s="25"/>
      <c r="J31" s="25">
        <v>3.65</v>
      </c>
      <c r="K31" s="25">
        <v>3.96</v>
      </c>
      <c r="L31" s="25"/>
      <c r="M31" s="25"/>
      <c r="N31" s="25"/>
      <c r="O31" s="25"/>
      <c r="P31" s="25">
        <v>1.64</v>
      </c>
      <c r="Q31" s="25">
        <v>27.24</v>
      </c>
      <c r="R31" s="25">
        <v>24.94</v>
      </c>
      <c r="S31" s="25"/>
      <c r="T31" s="25"/>
      <c r="U31" s="25"/>
      <c r="V31" s="27">
        <v>98.86</v>
      </c>
      <c r="W31" s="36">
        <v>9.826284745078361</v>
      </c>
      <c r="X31" s="37">
        <v>9.826284745078361</v>
      </c>
      <c r="Y31" s="37">
        <v>0</v>
      </c>
      <c r="Z31" s="22" t="s">
        <v>17</v>
      </c>
      <c r="AA31" s="37">
        <v>1.0902728549752185</v>
      </c>
      <c r="AB31" s="37">
        <v>1.0102796027332044</v>
      </c>
      <c r="AC31" s="22" t="s">
        <v>17</v>
      </c>
      <c r="AD31" s="22" t="s">
        <v>17</v>
      </c>
      <c r="AE31" s="22" t="s">
        <v>17</v>
      </c>
      <c r="AF31" s="22" t="s">
        <v>17</v>
      </c>
      <c r="AG31" s="37">
        <v>0.364826727932689</v>
      </c>
      <c r="AH31" s="37">
        <v>3.7324660796611036</v>
      </c>
      <c r="AI31" s="37">
        <v>12.975869989619422</v>
      </c>
      <c r="AJ31" s="2" t="s">
        <v>17</v>
      </c>
      <c r="AK31" s="2" t="s">
        <v>17</v>
      </c>
      <c r="AL31" s="2" t="s">
        <v>17</v>
      </c>
      <c r="AM31" s="1" t="s">
        <v>432</v>
      </c>
      <c r="AN31" s="30">
        <f t="shared" ref="AN31:AN40" si="2">AH31/(AH31+AG31)</f>
        <v>0.91095907833178769</v>
      </c>
      <c r="AO31" s="30">
        <f t="shared" ref="AO31:AO40" si="3">AA31/(AA31+AB31)</f>
        <v>0.51904100322476165</v>
      </c>
    </row>
    <row r="32" spans="1:41" x14ac:dyDescent="0.3">
      <c r="A32" s="25">
        <v>30</v>
      </c>
      <c r="B32" s="25" t="s">
        <v>328</v>
      </c>
      <c r="C32" s="25" t="s">
        <v>346</v>
      </c>
      <c r="D32" s="25" t="s">
        <v>412</v>
      </c>
      <c r="E32" s="25" t="s">
        <v>137</v>
      </c>
      <c r="F32" s="24">
        <v>678.17031242115797</v>
      </c>
      <c r="G32" s="26" t="s">
        <v>327</v>
      </c>
      <c r="H32" s="25">
        <v>35.520000000000003</v>
      </c>
      <c r="I32" s="25">
        <v>3.48</v>
      </c>
      <c r="J32" s="25">
        <v>1.6</v>
      </c>
      <c r="K32" s="25">
        <v>5.98</v>
      </c>
      <c r="L32" s="25"/>
      <c r="M32" s="25">
        <v>0.32</v>
      </c>
      <c r="N32" s="25"/>
      <c r="O32" s="25"/>
      <c r="P32" s="25">
        <v>1.36</v>
      </c>
      <c r="Q32" s="25">
        <v>27.52</v>
      </c>
      <c r="R32" s="25">
        <v>24.42</v>
      </c>
      <c r="S32" s="25"/>
      <c r="T32" s="25"/>
      <c r="U32" s="25"/>
      <c r="V32" s="27">
        <v>100.2</v>
      </c>
      <c r="W32" s="36">
        <v>9.4084081293287003</v>
      </c>
      <c r="X32" s="37">
        <v>9.4084081293287003</v>
      </c>
      <c r="Y32" s="37">
        <v>0.5430277873039886</v>
      </c>
      <c r="Z32" s="22" t="s">
        <v>17</v>
      </c>
      <c r="AA32" s="37">
        <v>0.48220975428300278</v>
      </c>
      <c r="AB32" s="37">
        <v>1.5392928654072631</v>
      </c>
      <c r="AC32" s="22" t="s">
        <v>17</v>
      </c>
      <c r="AD32" s="37">
        <v>9.8041183031604417E-2</v>
      </c>
      <c r="AE32" s="22" t="s">
        <v>17</v>
      </c>
      <c r="AF32" s="22" t="s">
        <v>17</v>
      </c>
      <c r="AG32" s="37">
        <v>0.30524979573699468</v>
      </c>
      <c r="AH32" s="37">
        <v>3.8046163462140812</v>
      </c>
      <c r="AI32" s="37">
        <v>12.819154138694364</v>
      </c>
      <c r="AJ32" s="2" t="s">
        <v>17</v>
      </c>
      <c r="AK32" s="2" t="s">
        <v>17</v>
      </c>
      <c r="AL32" s="2" t="s">
        <v>17</v>
      </c>
      <c r="AM32" s="1" t="s">
        <v>430</v>
      </c>
      <c r="AN32" s="30">
        <f t="shared" si="2"/>
        <v>0.92572755773693305</v>
      </c>
      <c r="AO32" s="30">
        <f t="shared" si="3"/>
        <v>0.2385402569287231</v>
      </c>
    </row>
    <row r="33" spans="1:41" x14ac:dyDescent="0.3">
      <c r="A33" s="25">
        <v>31</v>
      </c>
      <c r="B33" s="25" t="s">
        <v>328</v>
      </c>
      <c r="C33" s="25" t="s">
        <v>347</v>
      </c>
      <c r="D33" s="25" t="s">
        <v>412</v>
      </c>
      <c r="E33" s="25" t="s">
        <v>137</v>
      </c>
      <c r="F33" s="24">
        <v>678.17031242115797</v>
      </c>
      <c r="G33" s="26" t="s">
        <v>327</v>
      </c>
      <c r="H33" s="25">
        <v>35.33</v>
      </c>
      <c r="I33" s="25">
        <v>2.98</v>
      </c>
      <c r="J33" s="25">
        <v>1.82</v>
      </c>
      <c r="K33" s="25">
        <v>6.71</v>
      </c>
      <c r="L33" s="25"/>
      <c r="M33" s="25">
        <v>0.24</v>
      </c>
      <c r="N33" s="25"/>
      <c r="O33" s="25"/>
      <c r="P33" s="25">
        <v>2.14</v>
      </c>
      <c r="Q33" s="25">
        <v>26.43</v>
      </c>
      <c r="R33" s="25">
        <v>24.67</v>
      </c>
      <c r="S33" s="25"/>
      <c r="T33" s="25"/>
      <c r="U33" s="25"/>
      <c r="V33" s="27">
        <v>100.32000000000001</v>
      </c>
      <c r="W33" s="36">
        <v>9.2758885532563937</v>
      </c>
      <c r="X33" s="37">
        <v>9.2758885532563937</v>
      </c>
      <c r="Y33" s="37">
        <v>0.46092234937096355</v>
      </c>
      <c r="Z33" s="22" t="s">
        <v>17</v>
      </c>
      <c r="AA33" s="37">
        <v>0.54369593976175612</v>
      </c>
      <c r="AB33" s="37">
        <v>1.7120296661430527</v>
      </c>
      <c r="AC33" s="22" t="s">
        <v>17</v>
      </c>
      <c r="AD33" s="37">
        <v>7.2885057336772391E-2</v>
      </c>
      <c r="AE33" s="22" t="s">
        <v>17</v>
      </c>
      <c r="AF33" s="22" t="s">
        <v>17</v>
      </c>
      <c r="AG33" s="37">
        <v>0.47610083181820889</v>
      </c>
      <c r="AH33" s="37">
        <v>3.6218319565210035</v>
      </c>
      <c r="AI33" s="37">
        <v>12.836645645791847</v>
      </c>
      <c r="AJ33" s="2" t="s">
        <v>17</v>
      </c>
      <c r="AK33" s="2" t="s">
        <v>17</v>
      </c>
      <c r="AL33" s="2" t="s">
        <v>17</v>
      </c>
      <c r="AM33" s="1" t="s">
        <v>427</v>
      </c>
      <c r="AN33" s="30">
        <f t="shared" si="2"/>
        <v>0.88381926780913345</v>
      </c>
      <c r="AO33" s="30">
        <f t="shared" si="3"/>
        <v>0.24102928935085199</v>
      </c>
    </row>
    <row r="34" spans="1:41" x14ac:dyDescent="0.3">
      <c r="A34" s="25">
        <v>32</v>
      </c>
      <c r="B34" s="25" t="s">
        <v>328</v>
      </c>
      <c r="C34" s="25" t="s">
        <v>348</v>
      </c>
      <c r="D34" s="25" t="s">
        <v>412</v>
      </c>
      <c r="E34" s="25" t="s">
        <v>137</v>
      </c>
      <c r="F34" s="24">
        <v>678.17031242115797</v>
      </c>
      <c r="G34" s="26" t="s">
        <v>327</v>
      </c>
      <c r="H34" s="25">
        <v>35.81</v>
      </c>
      <c r="I34" s="25">
        <v>2.84</v>
      </c>
      <c r="J34" s="25">
        <v>1.69</v>
      </c>
      <c r="K34" s="25">
        <v>6.01</v>
      </c>
      <c r="L34" s="25"/>
      <c r="M34" s="25">
        <v>0.32</v>
      </c>
      <c r="N34" s="25"/>
      <c r="O34" s="25"/>
      <c r="P34" s="25">
        <v>1.17</v>
      </c>
      <c r="Q34" s="25">
        <v>27.51</v>
      </c>
      <c r="R34" s="25">
        <v>24.49</v>
      </c>
      <c r="S34" s="25"/>
      <c r="T34" s="25"/>
      <c r="U34" s="25"/>
      <c r="V34" s="27">
        <v>99.84</v>
      </c>
      <c r="W34" s="36">
        <v>9.4837467562944688</v>
      </c>
      <c r="X34" s="37">
        <v>9.4837467562944688</v>
      </c>
      <c r="Y34" s="37">
        <v>0.44309167020820717</v>
      </c>
      <c r="Z34" s="22" t="s">
        <v>17</v>
      </c>
      <c r="AA34" s="37">
        <v>0.50925482123508392</v>
      </c>
      <c r="AB34" s="37">
        <v>1.5467744176005482</v>
      </c>
      <c r="AC34" s="22" t="s">
        <v>17</v>
      </c>
      <c r="AD34" s="37">
        <v>9.8025931798865068E-2</v>
      </c>
      <c r="AE34" s="22" t="s">
        <v>17</v>
      </c>
      <c r="AF34" s="22" t="s">
        <v>17</v>
      </c>
      <c r="AG34" s="37">
        <v>0.26256375305717095</v>
      </c>
      <c r="AH34" s="37">
        <v>3.8026422258336248</v>
      </c>
      <c r="AI34" s="37">
        <v>12.85390042397203</v>
      </c>
      <c r="AJ34" s="2" t="s">
        <v>17</v>
      </c>
      <c r="AK34" s="2" t="s">
        <v>17</v>
      </c>
      <c r="AL34" s="2" t="s">
        <v>17</v>
      </c>
      <c r="AM34" s="1" t="s">
        <v>427</v>
      </c>
      <c r="AN34" s="30">
        <f t="shared" si="2"/>
        <v>0.93541194359632118</v>
      </c>
      <c r="AO34" s="30">
        <f t="shared" si="3"/>
        <v>0.24768851124096097</v>
      </c>
    </row>
    <row r="35" spans="1:41" x14ac:dyDescent="0.3">
      <c r="A35" s="25">
        <v>33</v>
      </c>
      <c r="B35" s="25" t="s">
        <v>328</v>
      </c>
      <c r="C35" s="25" t="s">
        <v>349</v>
      </c>
      <c r="D35" s="25" t="s">
        <v>412</v>
      </c>
      <c r="E35" s="25" t="s">
        <v>137</v>
      </c>
      <c r="F35" s="24">
        <v>678.17031242115797</v>
      </c>
      <c r="G35" s="26" t="s">
        <v>327</v>
      </c>
      <c r="H35" s="25">
        <v>37.19</v>
      </c>
      <c r="I35" s="25">
        <v>1.83</v>
      </c>
      <c r="J35" s="25">
        <v>2.41</v>
      </c>
      <c r="K35" s="25">
        <v>6.31</v>
      </c>
      <c r="L35" s="25"/>
      <c r="M35" s="25">
        <v>0.19</v>
      </c>
      <c r="N35" s="25"/>
      <c r="O35" s="25"/>
      <c r="P35" s="25">
        <v>6.28</v>
      </c>
      <c r="Q35" s="25">
        <v>19.420000000000002</v>
      </c>
      <c r="R35" s="25">
        <v>25.35</v>
      </c>
      <c r="S35" s="25"/>
      <c r="T35" s="25"/>
      <c r="U35" s="25"/>
      <c r="V35" s="27">
        <v>98.97999999999999</v>
      </c>
      <c r="W35" s="36">
        <v>9.5393179480780184</v>
      </c>
      <c r="X35" s="37">
        <v>9.5393179480780184</v>
      </c>
      <c r="Y35" s="37">
        <v>0.27652974533295571</v>
      </c>
      <c r="Z35" s="22" t="s">
        <v>17</v>
      </c>
      <c r="AA35" s="37">
        <v>0.70336540787615709</v>
      </c>
      <c r="AB35" s="37">
        <v>1.5728865043561822</v>
      </c>
      <c r="AC35" s="22" t="s">
        <v>17</v>
      </c>
      <c r="AD35" s="37">
        <v>5.6371568661182175E-2</v>
      </c>
      <c r="AE35" s="22" t="s">
        <v>17</v>
      </c>
      <c r="AF35" s="22" t="s">
        <v>17</v>
      </c>
      <c r="AG35" s="37">
        <v>1.3649730344288238</v>
      </c>
      <c r="AH35" s="37">
        <v>2.5999178153454179</v>
      </c>
      <c r="AI35" s="37">
        <v>12.886637975921261</v>
      </c>
      <c r="AJ35" s="2" t="s">
        <v>17</v>
      </c>
      <c r="AK35" s="2" t="s">
        <v>17</v>
      </c>
      <c r="AL35" s="2" t="s">
        <v>17</v>
      </c>
      <c r="AM35" s="1" t="s">
        <v>427</v>
      </c>
      <c r="AN35" s="30">
        <f t="shared" si="2"/>
        <v>0.65573502874447487</v>
      </c>
      <c r="AO35" s="30">
        <f t="shared" si="3"/>
        <v>0.30900156704815712</v>
      </c>
    </row>
    <row r="36" spans="1:41" x14ac:dyDescent="0.3">
      <c r="A36" s="25">
        <v>34</v>
      </c>
      <c r="B36" s="25" t="s">
        <v>328</v>
      </c>
      <c r="C36" s="25" t="s">
        <v>350</v>
      </c>
      <c r="D36" s="25" t="s">
        <v>412</v>
      </c>
      <c r="E36" s="25" t="s">
        <v>137</v>
      </c>
      <c r="F36" s="24">
        <v>678.17031242115797</v>
      </c>
      <c r="G36" s="26" t="s">
        <v>325</v>
      </c>
      <c r="H36" s="25">
        <v>36.69</v>
      </c>
      <c r="I36" s="25">
        <v>0.75</v>
      </c>
      <c r="J36" s="25">
        <v>5.21</v>
      </c>
      <c r="K36" s="25">
        <v>4.26</v>
      </c>
      <c r="L36" s="25"/>
      <c r="M36" s="25"/>
      <c r="N36" s="25"/>
      <c r="O36" s="25"/>
      <c r="P36" s="25">
        <v>3.82</v>
      </c>
      <c r="Q36" s="25">
        <v>21.79</v>
      </c>
      <c r="R36" s="25">
        <v>25.37</v>
      </c>
      <c r="S36" s="25"/>
      <c r="T36" s="25"/>
      <c r="U36" s="25"/>
      <c r="V36" s="27">
        <v>97.89</v>
      </c>
      <c r="W36" s="36">
        <v>9.4925264241313663</v>
      </c>
      <c r="X36" s="37">
        <v>9.4925264241313663</v>
      </c>
      <c r="Y36" s="37">
        <v>0.11431283209663776</v>
      </c>
      <c r="Z36" s="22" t="s">
        <v>17</v>
      </c>
      <c r="AA36" s="37">
        <v>1.5337149235352807</v>
      </c>
      <c r="AB36" s="37">
        <v>1.0710767278709648</v>
      </c>
      <c r="AC36" s="22" t="s">
        <v>17</v>
      </c>
      <c r="AD36" s="22" t="s">
        <v>17</v>
      </c>
      <c r="AE36" s="22" t="s">
        <v>17</v>
      </c>
      <c r="AF36" s="22" t="s">
        <v>17</v>
      </c>
      <c r="AG36" s="37">
        <v>0.83747287234751888</v>
      </c>
      <c r="AH36" s="37">
        <v>2.9424600951714748</v>
      </c>
      <c r="AI36" s="37">
        <v>13.008436124846757</v>
      </c>
      <c r="AJ36" s="2" t="s">
        <v>17</v>
      </c>
      <c r="AK36" s="2" t="s">
        <v>17</v>
      </c>
      <c r="AL36" s="2" t="s">
        <v>17</v>
      </c>
      <c r="AM36" s="1" t="s">
        <v>431</v>
      </c>
      <c r="AN36" s="30">
        <f t="shared" si="2"/>
        <v>0.77844240108384655</v>
      </c>
      <c r="AO36" s="30">
        <f t="shared" si="3"/>
        <v>0.58880522083494702</v>
      </c>
    </row>
    <row r="37" spans="1:41" x14ac:dyDescent="0.3">
      <c r="A37" s="25">
        <v>35</v>
      </c>
      <c r="B37" s="25" t="s">
        <v>328</v>
      </c>
      <c r="C37" s="25" t="s">
        <v>351</v>
      </c>
      <c r="D37" s="25" t="s">
        <v>412</v>
      </c>
      <c r="E37" s="25" t="s">
        <v>209</v>
      </c>
      <c r="F37" s="24">
        <v>767.48126216058995</v>
      </c>
      <c r="G37" s="26" t="s">
        <v>327</v>
      </c>
      <c r="H37" s="25">
        <v>31.19</v>
      </c>
      <c r="I37" s="25">
        <v>9.43</v>
      </c>
      <c r="J37" s="25">
        <v>2.1800000000000002</v>
      </c>
      <c r="K37" s="25">
        <v>4.9400000000000004</v>
      </c>
      <c r="L37" s="25"/>
      <c r="M37" s="25"/>
      <c r="N37" s="25"/>
      <c r="O37" s="25"/>
      <c r="P37" s="25">
        <v>1.29</v>
      </c>
      <c r="Q37" s="25">
        <v>26.21</v>
      </c>
      <c r="R37" s="25">
        <v>23.68</v>
      </c>
      <c r="S37" s="25"/>
      <c r="T37" s="25"/>
      <c r="U37" s="25"/>
      <c r="V37" s="27">
        <v>98.920000000000016</v>
      </c>
      <c r="W37" s="36">
        <v>8.5549220784742968</v>
      </c>
      <c r="X37" s="37">
        <v>8.4762560499520063</v>
      </c>
      <c r="Y37" s="37">
        <v>1.5237439500479935</v>
      </c>
      <c r="Z37" s="22">
        <f>W37+Y37-10</f>
        <v>7.8666028522290432E-2</v>
      </c>
      <c r="AA37" s="37">
        <v>0.68034624812816213</v>
      </c>
      <c r="AB37" s="37">
        <v>1.3167535969914181</v>
      </c>
      <c r="AC37" s="22" t="s">
        <v>17</v>
      </c>
      <c r="AD37" s="22" t="s">
        <v>17</v>
      </c>
      <c r="AE37" s="22" t="s">
        <v>17</v>
      </c>
      <c r="AF37" s="22" t="s">
        <v>17</v>
      </c>
      <c r="AG37" s="37">
        <v>0.29982212365102151</v>
      </c>
      <c r="AH37" s="37">
        <v>3.7522084132506146</v>
      </c>
      <c r="AI37" s="37">
        <v>12.872203589456497</v>
      </c>
      <c r="AJ37" s="2" t="s">
        <v>17</v>
      </c>
      <c r="AK37" s="2" t="s">
        <v>17</v>
      </c>
      <c r="AL37" s="2" t="s">
        <v>17</v>
      </c>
      <c r="AM37" s="33" t="s">
        <v>433</v>
      </c>
      <c r="AN37" s="30">
        <f t="shared" si="2"/>
        <v>0.9260069436988303</v>
      </c>
      <c r="AO37" s="30">
        <f t="shared" si="3"/>
        <v>0.34066711776617509</v>
      </c>
    </row>
    <row r="38" spans="1:41" x14ac:dyDescent="0.3">
      <c r="A38" s="25">
        <v>36</v>
      </c>
      <c r="B38" s="25" t="s">
        <v>328</v>
      </c>
      <c r="C38" s="25" t="s">
        <v>352</v>
      </c>
      <c r="D38" s="25" t="s">
        <v>412</v>
      </c>
      <c r="E38" s="25" t="s">
        <v>209</v>
      </c>
      <c r="F38" s="24">
        <v>767.48126216058995</v>
      </c>
      <c r="G38" s="26" t="s">
        <v>327</v>
      </c>
      <c r="H38" s="25">
        <v>31.84</v>
      </c>
      <c r="I38" s="25">
        <v>8.85</v>
      </c>
      <c r="J38" s="25">
        <v>2.41</v>
      </c>
      <c r="K38" s="25">
        <v>5.3</v>
      </c>
      <c r="L38" s="25"/>
      <c r="M38" s="25"/>
      <c r="N38" s="25"/>
      <c r="O38" s="25"/>
      <c r="P38" s="25">
        <v>2.35</v>
      </c>
      <c r="Q38" s="25">
        <v>25.26</v>
      </c>
      <c r="R38" s="25">
        <v>24.17</v>
      </c>
      <c r="S38" s="25"/>
      <c r="T38" s="25"/>
      <c r="U38" s="25"/>
      <c r="V38" s="27">
        <v>100.17999999999999</v>
      </c>
      <c r="W38" s="36">
        <v>8.547800287539447</v>
      </c>
      <c r="X38" s="37">
        <v>8.547800287539447</v>
      </c>
      <c r="Y38" s="37">
        <v>1.3996653018373213</v>
      </c>
      <c r="Z38" s="22" t="s">
        <v>17</v>
      </c>
      <c r="AA38" s="37">
        <v>0.73615822252560992</v>
      </c>
      <c r="AB38" s="37">
        <v>1.3827194066378221</v>
      </c>
      <c r="AC38" s="22" t="s">
        <v>17</v>
      </c>
      <c r="AD38" s="22" t="s">
        <v>17</v>
      </c>
      <c r="AE38" s="22" t="s">
        <v>17</v>
      </c>
      <c r="AF38" s="22" t="s">
        <v>17</v>
      </c>
      <c r="AG38" s="37">
        <v>0.53459199597670515</v>
      </c>
      <c r="AH38" s="37">
        <v>3.5394346840047923</v>
      </c>
      <c r="AI38" s="37">
        <v>12.859630101478297</v>
      </c>
      <c r="AJ38" s="2" t="s">
        <v>17</v>
      </c>
      <c r="AK38" s="2" t="s">
        <v>17</v>
      </c>
      <c r="AL38" s="2" t="s">
        <v>17</v>
      </c>
      <c r="AM38" s="33" t="s">
        <v>433</v>
      </c>
      <c r="AN38" s="30">
        <f t="shared" si="2"/>
        <v>0.86878043813421146</v>
      </c>
      <c r="AO38" s="30">
        <f t="shared" si="3"/>
        <v>0.34742838019213851</v>
      </c>
    </row>
    <row r="39" spans="1:41" x14ac:dyDescent="0.3">
      <c r="A39" s="25">
        <v>37</v>
      </c>
      <c r="B39" s="25" t="s">
        <v>328</v>
      </c>
      <c r="C39" s="25" t="s">
        <v>353</v>
      </c>
      <c r="D39" s="25" t="s">
        <v>412</v>
      </c>
      <c r="E39" s="25" t="s">
        <v>209</v>
      </c>
      <c r="F39" s="24">
        <v>767.48126216058995</v>
      </c>
      <c r="G39" s="26" t="s">
        <v>327</v>
      </c>
      <c r="H39" s="25">
        <v>30.75</v>
      </c>
      <c r="I39" s="25">
        <v>10.41</v>
      </c>
      <c r="J39" s="25">
        <v>2.31</v>
      </c>
      <c r="K39" s="25">
        <v>5.9</v>
      </c>
      <c r="L39" s="25"/>
      <c r="M39" s="25"/>
      <c r="N39" s="25"/>
      <c r="O39" s="25"/>
      <c r="P39" s="25">
        <v>2.93</v>
      </c>
      <c r="Q39" s="25">
        <v>25.28</v>
      </c>
      <c r="R39" s="25">
        <v>24.54</v>
      </c>
      <c r="S39" s="25"/>
      <c r="T39" s="25"/>
      <c r="U39" s="25"/>
      <c r="V39" s="27">
        <v>102.12</v>
      </c>
      <c r="W39" s="36">
        <v>8.1396262275132951</v>
      </c>
      <c r="X39" s="37">
        <v>8.1396262275132951</v>
      </c>
      <c r="Y39" s="37">
        <v>1.6233407475283834</v>
      </c>
      <c r="Z39" s="22" t="s">
        <v>17</v>
      </c>
      <c r="AA39" s="37">
        <v>0.6957354608270665</v>
      </c>
      <c r="AB39" s="37">
        <v>1.5177080410326051</v>
      </c>
      <c r="AC39" s="22" t="s">
        <v>17</v>
      </c>
      <c r="AD39" s="22" t="s">
        <v>17</v>
      </c>
      <c r="AE39" s="22" t="s">
        <v>17</v>
      </c>
      <c r="AF39" s="22" t="s">
        <v>17</v>
      </c>
      <c r="AG39" s="37">
        <v>0.65720407101762623</v>
      </c>
      <c r="AH39" s="37">
        <v>3.4926547734562008</v>
      </c>
      <c r="AI39" s="37">
        <v>12.87373067862482</v>
      </c>
      <c r="AJ39" s="2" t="s">
        <v>17</v>
      </c>
      <c r="AK39" s="2" t="s">
        <v>17</v>
      </c>
      <c r="AL39" s="2" t="s">
        <v>17</v>
      </c>
      <c r="AM39" s="33" t="s">
        <v>433</v>
      </c>
      <c r="AN39" s="30">
        <f t="shared" si="2"/>
        <v>0.84163218662418027</v>
      </c>
      <c r="AO39" s="30">
        <f t="shared" si="3"/>
        <v>0.3143226652239054</v>
      </c>
    </row>
    <row r="40" spans="1:41" x14ac:dyDescent="0.3">
      <c r="A40" s="25">
        <v>38</v>
      </c>
      <c r="B40" s="25" t="s">
        <v>328</v>
      </c>
      <c r="C40" s="25" t="s">
        <v>354</v>
      </c>
      <c r="D40" s="25" t="s">
        <v>412</v>
      </c>
      <c r="E40" s="25" t="s">
        <v>209</v>
      </c>
      <c r="F40" s="24">
        <v>767.48126216058995</v>
      </c>
      <c r="G40" s="26" t="s">
        <v>327</v>
      </c>
      <c r="H40" s="25">
        <v>34.409999999999997</v>
      </c>
      <c r="I40" s="25">
        <v>7.97</v>
      </c>
      <c r="J40" s="25">
        <v>8.76</v>
      </c>
      <c r="K40" s="25">
        <v>1.25</v>
      </c>
      <c r="L40" s="25"/>
      <c r="M40" s="25"/>
      <c r="N40" s="25"/>
      <c r="O40" s="25"/>
      <c r="P40" s="25">
        <v>12.79</v>
      </c>
      <c r="Q40" s="25">
        <v>7.84</v>
      </c>
      <c r="R40" s="25">
        <v>26.87</v>
      </c>
      <c r="S40" s="25"/>
      <c r="T40" s="25"/>
      <c r="U40" s="25"/>
      <c r="V40" s="27">
        <v>99.89</v>
      </c>
      <c r="W40" s="36">
        <v>8.423186395691399</v>
      </c>
      <c r="X40" s="37">
        <v>8.423186395691399</v>
      </c>
      <c r="Y40" s="37">
        <v>1.1493430609433428</v>
      </c>
      <c r="Z40" s="22" t="s">
        <v>17</v>
      </c>
      <c r="AA40" s="37">
        <v>2.439881094696335</v>
      </c>
      <c r="AB40" s="37">
        <v>0.29735731915517694</v>
      </c>
      <c r="AC40" s="22" t="s">
        <v>17</v>
      </c>
      <c r="AD40" s="22" t="s">
        <v>17</v>
      </c>
      <c r="AE40" s="22" t="s">
        <v>17</v>
      </c>
      <c r="AF40" s="22" t="s">
        <v>17</v>
      </c>
      <c r="AG40" s="37">
        <v>2.6529897090178607</v>
      </c>
      <c r="AH40" s="37">
        <v>1.0016754962170153</v>
      </c>
      <c r="AI40" s="37">
        <v>13.03556692427887</v>
      </c>
      <c r="AJ40" s="2" t="s">
        <v>17</v>
      </c>
      <c r="AK40" s="2" t="s">
        <v>17</v>
      </c>
      <c r="AL40" s="2" t="s">
        <v>17</v>
      </c>
      <c r="AM40" s="1" t="s">
        <v>439</v>
      </c>
      <c r="AN40" s="30">
        <f t="shared" si="2"/>
        <v>0.27408132892234111</v>
      </c>
      <c r="AO40" s="30">
        <f t="shared" si="3"/>
        <v>0.89136594107022948</v>
      </c>
    </row>
    <row r="41" spans="1:41" x14ac:dyDescent="0.3">
      <c r="A41" s="25">
        <v>39</v>
      </c>
      <c r="B41" s="25" t="s">
        <v>328</v>
      </c>
      <c r="C41" s="25" t="s">
        <v>355</v>
      </c>
      <c r="D41" s="25" t="s">
        <v>412</v>
      </c>
      <c r="E41" s="25" t="s">
        <v>39</v>
      </c>
      <c r="F41" s="24">
        <v>714.11397633572767</v>
      </c>
      <c r="G41" s="26" t="s">
        <v>325</v>
      </c>
      <c r="H41" s="25">
        <v>38.01</v>
      </c>
      <c r="I41" s="25">
        <v>1.94</v>
      </c>
      <c r="J41" s="25">
        <v>5.33</v>
      </c>
      <c r="K41" s="25">
        <v>3.15</v>
      </c>
      <c r="L41" s="25"/>
      <c r="M41" s="25"/>
      <c r="N41" s="25"/>
      <c r="O41" s="25"/>
      <c r="P41" s="25">
        <v>8.25</v>
      </c>
      <c r="Q41" s="25">
        <v>16.100000000000001</v>
      </c>
      <c r="R41" s="25">
        <v>25.72</v>
      </c>
      <c r="S41" s="25"/>
      <c r="T41" s="25"/>
      <c r="U41" s="25"/>
      <c r="V41" s="27">
        <v>98.5</v>
      </c>
      <c r="W41" s="31">
        <v>9.6147458193181805</v>
      </c>
      <c r="X41" s="32">
        <v>9.6147458193181805</v>
      </c>
      <c r="Y41" s="22">
        <v>0.28909278952748169</v>
      </c>
      <c r="Z41" s="2" t="s">
        <v>17</v>
      </c>
      <c r="AA41" s="32">
        <v>1.5340515860845658</v>
      </c>
      <c r="AB41" s="22">
        <v>0.7743322950115622</v>
      </c>
      <c r="AC41" s="2" t="s">
        <v>17</v>
      </c>
      <c r="AD41" s="22" t="s">
        <v>17</v>
      </c>
      <c r="AE41" s="2" t="s">
        <v>17</v>
      </c>
      <c r="AF41" s="2" t="s">
        <v>17</v>
      </c>
      <c r="AG41" s="22">
        <v>1.7683456917273288</v>
      </c>
      <c r="AH41" s="22">
        <v>2.1256172333626089</v>
      </c>
      <c r="AI41" s="22">
        <v>12.893814584968275</v>
      </c>
      <c r="AJ41" s="2" t="s">
        <v>17</v>
      </c>
      <c r="AK41" s="2" t="s">
        <v>17</v>
      </c>
      <c r="AL41" s="2" t="s">
        <v>17</v>
      </c>
      <c r="AM41" s="1" t="s">
        <v>431</v>
      </c>
      <c r="AN41" s="30">
        <v>0.55000000000000004</v>
      </c>
      <c r="AO41" s="30">
        <v>0.66</v>
      </c>
    </row>
    <row r="42" spans="1:41" x14ac:dyDescent="0.3">
      <c r="A42" s="25">
        <v>40</v>
      </c>
      <c r="B42" s="25" t="s">
        <v>328</v>
      </c>
      <c r="C42" s="25" t="s">
        <v>356</v>
      </c>
      <c r="D42" s="25" t="s">
        <v>412</v>
      </c>
      <c r="E42" s="25" t="s">
        <v>39</v>
      </c>
      <c r="F42" s="24">
        <v>738.54029844897002</v>
      </c>
      <c r="G42" s="26" t="s">
        <v>327</v>
      </c>
      <c r="H42" s="25">
        <v>25.84</v>
      </c>
      <c r="I42" s="25">
        <v>15.91</v>
      </c>
      <c r="J42" s="25">
        <v>3.5</v>
      </c>
      <c r="K42" s="25">
        <v>5.52</v>
      </c>
      <c r="L42" s="25"/>
      <c r="M42" s="25"/>
      <c r="N42" s="25"/>
      <c r="O42" s="25"/>
      <c r="P42" s="25">
        <v>0</v>
      </c>
      <c r="Q42" s="25">
        <v>26.41</v>
      </c>
      <c r="R42" s="25">
        <v>23.78</v>
      </c>
      <c r="S42" s="25"/>
      <c r="T42" s="25"/>
      <c r="U42" s="25"/>
      <c r="V42" s="27">
        <v>100.95</v>
      </c>
      <c r="W42" s="31">
        <v>7.1048119455287395</v>
      </c>
      <c r="X42" s="32">
        <v>7.1048119455287395</v>
      </c>
      <c r="Y42" s="22">
        <v>2.5770678295125578</v>
      </c>
      <c r="Z42" s="2" t="s">
        <v>17</v>
      </c>
      <c r="AA42" s="32">
        <v>1.0949667699293548</v>
      </c>
      <c r="AB42" s="22">
        <v>1.4749457156773234</v>
      </c>
      <c r="AC42" s="2" t="s">
        <v>17</v>
      </c>
      <c r="AD42" s="22" t="s">
        <v>17</v>
      </c>
      <c r="AE42" s="2" t="s">
        <v>17</v>
      </c>
      <c r="AF42" s="2" t="s">
        <v>17</v>
      </c>
      <c r="AG42" s="2" t="s">
        <v>17</v>
      </c>
      <c r="AH42" s="22">
        <v>3.7900743329381039</v>
      </c>
      <c r="AI42" s="22">
        <v>12.958133406413925</v>
      </c>
      <c r="AJ42" s="2" t="s">
        <v>17</v>
      </c>
      <c r="AK42" s="2" t="s">
        <v>17</v>
      </c>
      <c r="AL42" s="2" t="s">
        <v>17</v>
      </c>
      <c r="AM42" s="1" t="s">
        <v>433</v>
      </c>
      <c r="AN42" s="30">
        <v>1</v>
      </c>
      <c r="AO42" s="30">
        <v>0.43</v>
      </c>
    </row>
    <row r="43" spans="1:41" x14ac:dyDescent="0.3">
      <c r="A43" s="25">
        <v>41</v>
      </c>
      <c r="B43" s="29" t="s">
        <v>328</v>
      </c>
      <c r="C43" s="29" t="s">
        <v>357</v>
      </c>
      <c r="D43" s="29" t="s">
        <v>412</v>
      </c>
      <c r="E43" s="25" t="s">
        <v>39</v>
      </c>
      <c r="F43" s="24">
        <v>742.12160131519727</v>
      </c>
      <c r="G43" s="26" t="s">
        <v>325</v>
      </c>
      <c r="H43" s="29">
        <v>39.630000000000003</v>
      </c>
      <c r="I43" s="29">
        <v>0.73</v>
      </c>
      <c r="J43" s="29">
        <v>2.81</v>
      </c>
      <c r="K43" s="29">
        <v>5.85</v>
      </c>
      <c r="L43" s="29"/>
      <c r="M43" s="29"/>
      <c r="N43" s="29">
        <v>0.47</v>
      </c>
      <c r="O43" s="29"/>
      <c r="P43" s="29">
        <v>12.3</v>
      </c>
      <c r="Q43" s="29">
        <v>10.69</v>
      </c>
      <c r="R43" s="29">
        <v>26.45</v>
      </c>
      <c r="S43" s="29"/>
      <c r="T43" s="29"/>
      <c r="U43" s="29"/>
      <c r="V43" s="27">
        <v>98.95</v>
      </c>
      <c r="W43" s="31">
        <v>9.7702017380604342</v>
      </c>
      <c r="X43" s="32">
        <v>9.7702017380604342</v>
      </c>
      <c r="Y43" s="22">
        <v>0.10602246835022346</v>
      </c>
      <c r="Z43" s="2" t="s">
        <v>17</v>
      </c>
      <c r="AA43" s="32">
        <v>0.78824022899725343</v>
      </c>
      <c r="AB43" s="22">
        <v>1.4015616512434588</v>
      </c>
      <c r="AC43" s="2" t="s">
        <v>17</v>
      </c>
      <c r="AD43" s="22" t="s">
        <v>17</v>
      </c>
      <c r="AE43" s="22">
        <v>6.5502908988023245E-2</v>
      </c>
      <c r="AF43" s="2" t="s">
        <v>17</v>
      </c>
      <c r="AG43" s="22">
        <v>2.5695546132559786</v>
      </c>
      <c r="AH43" s="22">
        <v>1.3755500995759371</v>
      </c>
      <c r="AI43" s="22">
        <v>12.923366291528689</v>
      </c>
      <c r="AJ43" s="2" t="s">
        <v>17</v>
      </c>
      <c r="AK43" s="2" t="s">
        <v>17</v>
      </c>
      <c r="AL43" s="2" t="s">
        <v>17</v>
      </c>
      <c r="AM43" s="21" t="s">
        <v>40</v>
      </c>
      <c r="AN43" s="23">
        <v>0.35</v>
      </c>
      <c r="AO43" s="23">
        <v>0.36</v>
      </c>
    </row>
    <row r="44" spans="1:41" x14ac:dyDescent="0.3">
      <c r="A44" s="25">
        <v>42</v>
      </c>
      <c r="B44" s="25" t="s">
        <v>328</v>
      </c>
      <c r="C44" s="25" t="s">
        <v>358</v>
      </c>
      <c r="D44" s="25" t="s">
        <v>412</v>
      </c>
      <c r="E44" s="25" t="s">
        <v>39</v>
      </c>
      <c r="F44" s="24">
        <v>742.12160131519727</v>
      </c>
      <c r="G44" s="26" t="s">
        <v>325</v>
      </c>
      <c r="H44" s="25">
        <v>34.76</v>
      </c>
      <c r="I44" s="25">
        <v>3.31</v>
      </c>
      <c r="J44" s="25">
        <v>2.54</v>
      </c>
      <c r="K44" s="25">
        <v>6.64</v>
      </c>
      <c r="L44" s="25"/>
      <c r="M44" s="25"/>
      <c r="N44" s="25"/>
      <c r="O44" s="25"/>
      <c r="P44" s="25">
        <v>2.64</v>
      </c>
      <c r="Q44" s="25">
        <v>24.03</v>
      </c>
      <c r="R44" s="25">
        <v>24.5</v>
      </c>
      <c r="S44" s="25"/>
      <c r="T44" s="25"/>
      <c r="U44" s="25"/>
      <c r="V44" s="27">
        <v>98.41</v>
      </c>
      <c r="W44" s="31">
        <v>9.2153299476659765</v>
      </c>
      <c r="X44" s="32">
        <v>9.2153299476659765</v>
      </c>
      <c r="Y44" s="22">
        <v>0.51695734158503459</v>
      </c>
      <c r="Z44" s="2" t="s">
        <v>17</v>
      </c>
      <c r="AA44" s="32">
        <v>0.76619207459496863</v>
      </c>
      <c r="AB44" s="22">
        <v>1.710708770970309</v>
      </c>
      <c r="AC44" s="2" t="s">
        <v>17</v>
      </c>
      <c r="AD44" s="22" t="s">
        <v>17</v>
      </c>
      <c r="AE44" s="2" t="s">
        <v>17</v>
      </c>
      <c r="AF44" s="2" t="s">
        <v>17</v>
      </c>
      <c r="AG44" s="22">
        <v>0.59307324277058637</v>
      </c>
      <c r="AH44" s="22">
        <v>3.3250956361866066</v>
      </c>
      <c r="AI44" s="22">
        <v>12.872642986226522</v>
      </c>
      <c r="AJ44" s="2" t="s">
        <v>17</v>
      </c>
      <c r="AK44" s="2" t="s">
        <v>17</v>
      </c>
      <c r="AL44" s="2" t="s">
        <v>17</v>
      </c>
      <c r="AM44" s="1" t="s">
        <v>427</v>
      </c>
      <c r="AN44" s="30">
        <v>0.85</v>
      </c>
      <c r="AO44" s="30">
        <v>0.31</v>
      </c>
    </row>
    <row r="45" spans="1:41" x14ac:dyDescent="0.3">
      <c r="A45" s="25">
        <v>43</v>
      </c>
      <c r="B45" s="25" t="s">
        <v>328</v>
      </c>
      <c r="C45" s="25" t="s">
        <v>359</v>
      </c>
      <c r="D45" s="25" t="s">
        <v>412</v>
      </c>
      <c r="E45" s="25" t="s">
        <v>39</v>
      </c>
      <c r="F45" s="24">
        <v>742.12160131519727</v>
      </c>
      <c r="G45" s="26" t="s">
        <v>325</v>
      </c>
      <c r="H45" s="25">
        <v>36.29</v>
      </c>
      <c r="I45" s="25">
        <v>1.99</v>
      </c>
      <c r="J45" s="25">
        <v>3.81</v>
      </c>
      <c r="K45" s="25">
        <v>6.85</v>
      </c>
      <c r="L45" s="25"/>
      <c r="M45" s="25"/>
      <c r="N45" s="25"/>
      <c r="O45" s="25"/>
      <c r="P45" s="25">
        <v>3.62</v>
      </c>
      <c r="Q45" s="25">
        <v>20.94</v>
      </c>
      <c r="R45" s="25">
        <v>25.12</v>
      </c>
      <c r="S45" s="25"/>
      <c r="T45" s="25"/>
      <c r="U45" s="25"/>
      <c r="V45" s="27">
        <v>98.62</v>
      </c>
      <c r="W45" s="31">
        <v>9.3768301932504681</v>
      </c>
      <c r="X45" s="32">
        <v>9.3768301932504681</v>
      </c>
      <c r="Y45" s="22">
        <v>0.30291288793842275</v>
      </c>
      <c r="Z45" s="2" t="s">
        <v>17</v>
      </c>
      <c r="AA45" s="32">
        <v>1.1201259946107394</v>
      </c>
      <c r="AB45" s="22">
        <v>1.7200320355683545</v>
      </c>
      <c r="AC45" s="2" t="s">
        <v>17</v>
      </c>
      <c r="AD45" s="22" t="s">
        <v>17</v>
      </c>
      <c r="AE45" s="2" t="s">
        <v>17</v>
      </c>
      <c r="AF45" s="2" t="s">
        <v>17</v>
      </c>
      <c r="AG45" s="22">
        <v>0.7925942839198209</v>
      </c>
      <c r="AH45" s="22">
        <v>2.8240020590641461</v>
      </c>
      <c r="AI45" s="22">
        <v>12.863502545648053</v>
      </c>
      <c r="AJ45" s="2" t="s">
        <v>17</v>
      </c>
      <c r="AK45" s="2" t="s">
        <v>17</v>
      </c>
      <c r="AL45" s="2" t="s">
        <v>17</v>
      </c>
      <c r="AM45" s="1" t="s">
        <v>427</v>
      </c>
      <c r="AN45" s="30">
        <v>0.78</v>
      </c>
      <c r="AO45" s="30">
        <v>0.39</v>
      </c>
    </row>
    <row r="46" spans="1:41" x14ac:dyDescent="0.3">
      <c r="A46" s="25">
        <v>44</v>
      </c>
      <c r="B46" s="25" t="s">
        <v>328</v>
      </c>
      <c r="C46" s="25" t="s">
        <v>42</v>
      </c>
      <c r="D46" s="25" t="s">
        <v>412</v>
      </c>
      <c r="E46" s="25" t="s">
        <v>41</v>
      </c>
      <c r="F46" s="24">
        <v>568.93633672460032</v>
      </c>
      <c r="G46" s="26" t="s">
        <v>327</v>
      </c>
      <c r="H46" s="25">
        <v>28.94</v>
      </c>
      <c r="I46" s="25">
        <v>12.12</v>
      </c>
      <c r="J46" s="25">
        <v>5.39</v>
      </c>
      <c r="K46" s="25">
        <v>2.76</v>
      </c>
      <c r="L46" s="25"/>
      <c r="M46" s="25"/>
      <c r="N46" s="25"/>
      <c r="O46" s="25"/>
      <c r="P46" s="25">
        <v>3.03</v>
      </c>
      <c r="Q46" s="25">
        <v>22.84</v>
      </c>
      <c r="R46" s="25">
        <v>23.99</v>
      </c>
      <c r="S46" s="25"/>
      <c r="T46" s="25"/>
      <c r="U46" s="25"/>
      <c r="V46" s="27">
        <v>99.07</v>
      </c>
      <c r="W46" s="31">
        <v>7.8488207306522417</v>
      </c>
      <c r="X46" s="32">
        <v>7.8488207306522417</v>
      </c>
      <c r="Y46" s="22">
        <v>1.9364402217296823</v>
      </c>
      <c r="Z46" s="2" t="s">
        <v>17</v>
      </c>
      <c r="AA46" s="32">
        <v>1.6632880423390677</v>
      </c>
      <c r="AB46" s="22">
        <v>0.72743106907123278</v>
      </c>
      <c r="AC46" s="2" t="s">
        <v>17</v>
      </c>
      <c r="AD46" s="22" t="s">
        <v>17</v>
      </c>
      <c r="AE46" s="2" t="s">
        <v>17</v>
      </c>
      <c r="AF46" s="2" t="s">
        <v>17</v>
      </c>
      <c r="AG46" s="22">
        <v>0.69634072246885459</v>
      </c>
      <c r="AH46" s="22">
        <v>3.2331155853168205</v>
      </c>
      <c r="AI46" s="22">
        <v>12.8945636284221</v>
      </c>
      <c r="AJ46" s="2" t="s">
        <v>17</v>
      </c>
      <c r="AK46" s="2" t="s">
        <v>17</v>
      </c>
      <c r="AL46" s="2" t="s">
        <v>17</v>
      </c>
      <c r="AM46" s="33" t="s">
        <v>434</v>
      </c>
      <c r="AN46" s="30">
        <v>0.82</v>
      </c>
      <c r="AO46" s="30">
        <v>0.7</v>
      </c>
    </row>
    <row r="47" spans="1:41" x14ac:dyDescent="0.3">
      <c r="A47" s="25">
        <v>45</v>
      </c>
      <c r="B47" s="25" t="s">
        <v>328</v>
      </c>
      <c r="C47" s="25" t="s">
        <v>360</v>
      </c>
      <c r="D47" s="25" t="s">
        <v>412</v>
      </c>
      <c r="E47" s="25" t="s">
        <v>41</v>
      </c>
      <c r="F47" s="24">
        <v>687.31778446848705</v>
      </c>
      <c r="G47" s="26" t="s">
        <v>327</v>
      </c>
      <c r="H47" s="25">
        <v>30.48</v>
      </c>
      <c r="I47" s="25">
        <v>10.71</v>
      </c>
      <c r="J47" s="25">
        <v>2.34</v>
      </c>
      <c r="K47" s="25">
        <v>6.34</v>
      </c>
      <c r="L47" s="25"/>
      <c r="M47" s="25"/>
      <c r="N47" s="25"/>
      <c r="O47" s="25"/>
      <c r="P47" s="25">
        <v>1.1499999999999999</v>
      </c>
      <c r="Q47" s="25">
        <v>26.62</v>
      </c>
      <c r="R47" s="25">
        <v>23.84</v>
      </c>
      <c r="S47" s="25"/>
      <c r="T47" s="25"/>
      <c r="U47" s="25"/>
      <c r="V47" s="27">
        <v>101.49</v>
      </c>
      <c r="W47" s="31">
        <v>8.2050471640511855</v>
      </c>
      <c r="X47" s="32">
        <v>8.2050471640511855</v>
      </c>
      <c r="Y47" s="22">
        <v>1.6984438034535871</v>
      </c>
      <c r="Z47" s="2" t="s">
        <v>17</v>
      </c>
      <c r="AA47" s="32">
        <v>0.71672869731787581</v>
      </c>
      <c r="AB47" s="22">
        <v>1.6585640897850784</v>
      </c>
      <c r="AC47" s="2" t="s">
        <v>17</v>
      </c>
      <c r="AD47" s="22" t="s">
        <v>17</v>
      </c>
      <c r="AE47" s="2" t="s">
        <v>17</v>
      </c>
      <c r="AF47" s="2" t="s">
        <v>17</v>
      </c>
      <c r="AG47" s="22">
        <v>0.26232352629854278</v>
      </c>
      <c r="AH47" s="22">
        <v>3.7401878820596748</v>
      </c>
      <c r="AI47" s="22">
        <v>12.718704837034053</v>
      </c>
      <c r="AJ47" s="2" t="s">
        <v>17</v>
      </c>
      <c r="AK47" s="2" t="s">
        <v>17</v>
      </c>
      <c r="AL47" s="2" t="s">
        <v>17</v>
      </c>
      <c r="AM47" s="33" t="s">
        <v>433</v>
      </c>
      <c r="AN47" s="30">
        <v>0.93</v>
      </c>
      <c r="AO47" s="30">
        <v>0.3</v>
      </c>
    </row>
    <row r="48" spans="1:41" x14ac:dyDescent="0.3">
      <c r="A48" s="25">
        <v>46</v>
      </c>
      <c r="B48" s="25" t="s">
        <v>328</v>
      </c>
      <c r="C48" s="25" t="s">
        <v>361</v>
      </c>
      <c r="D48" s="25" t="s">
        <v>412</v>
      </c>
      <c r="E48" s="25" t="s">
        <v>41</v>
      </c>
      <c r="F48" s="24">
        <v>687.31778446848705</v>
      </c>
      <c r="G48" s="26" t="s">
        <v>327</v>
      </c>
      <c r="H48" s="25">
        <v>30.13</v>
      </c>
      <c r="I48" s="25">
        <v>10.7</v>
      </c>
      <c r="J48" s="25">
        <v>2.54</v>
      </c>
      <c r="K48" s="25">
        <v>6.88</v>
      </c>
      <c r="L48" s="25"/>
      <c r="M48" s="25"/>
      <c r="N48" s="25"/>
      <c r="O48" s="25"/>
      <c r="P48" s="25">
        <v>1.79</v>
      </c>
      <c r="Q48" s="25">
        <v>25.8</v>
      </c>
      <c r="R48" s="25">
        <v>24.2</v>
      </c>
      <c r="S48" s="25"/>
      <c r="T48" s="25"/>
      <c r="U48" s="25"/>
      <c r="V48" s="27">
        <v>102.04</v>
      </c>
      <c r="W48" s="36">
        <v>8.0196884626735017</v>
      </c>
      <c r="X48" s="37">
        <v>8.0196884626735017</v>
      </c>
      <c r="Y48" s="37">
        <v>1.677806072488679</v>
      </c>
      <c r="Z48" s="22" t="s">
        <v>17</v>
      </c>
      <c r="AA48" s="37">
        <v>0.7692453857266438</v>
      </c>
      <c r="AB48" s="37">
        <v>1.7796052790852559</v>
      </c>
      <c r="AC48" s="22" t="s">
        <v>17</v>
      </c>
      <c r="AD48" s="22" t="s">
        <v>17</v>
      </c>
      <c r="AE48" s="22" t="s">
        <v>17</v>
      </c>
      <c r="AF48" s="22" t="s">
        <v>17</v>
      </c>
      <c r="AG48" s="37">
        <v>0.40372410395655173</v>
      </c>
      <c r="AH48" s="37">
        <v>3.5842419671268444</v>
      </c>
      <c r="AI48" s="37">
        <v>12.765688728942523</v>
      </c>
      <c r="AJ48" s="2" t="s">
        <v>17</v>
      </c>
      <c r="AK48" s="2" t="s">
        <v>17</v>
      </c>
      <c r="AL48" s="2" t="s">
        <v>17</v>
      </c>
      <c r="AM48" s="33" t="s">
        <v>433</v>
      </c>
      <c r="AN48" s="30">
        <f>AH48/(AH48+AG48)</f>
        <v>0.8987644085329759</v>
      </c>
      <c r="AO48" s="30">
        <f>AA48/(AA48+AB48)</f>
        <v>0.30180088474638533</v>
      </c>
    </row>
    <row r="49" spans="1:41" x14ac:dyDescent="0.3">
      <c r="A49" s="25">
        <v>47</v>
      </c>
      <c r="B49" s="25" t="s">
        <v>328</v>
      </c>
      <c r="C49" s="25" t="s">
        <v>362</v>
      </c>
      <c r="D49" s="25" t="s">
        <v>412</v>
      </c>
      <c r="E49" s="25" t="s">
        <v>43</v>
      </c>
      <c r="F49" s="24">
        <v>630.16247052121435</v>
      </c>
      <c r="G49" s="26" t="s">
        <v>325</v>
      </c>
      <c r="H49" s="25">
        <v>40.11</v>
      </c>
      <c r="I49" s="25">
        <v>1.96</v>
      </c>
      <c r="J49" s="25">
        <v>6.02</v>
      </c>
      <c r="K49" s="25">
        <v>1.29</v>
      </c>
      <c r="L49" s="25"/>
      <c r="M49" s="25"/>
      <c r="N49" s="25"/>
      <c r="O49" s="25"/>
      <c r="P49" s="25">
        <v>8.0399999999999991</v>
      </c>
      <c r="Q49" s="25">
        <v>17.23</v>
      </c>
      <c r="R49" s="25">
        <v>26.22</v>
      </c>
      <c r="S49" s="25"/>
      <c r="T49" s="25"/>
      <c r="U49" s="25"/>
      <c r="V49" s="27">
        <v>100.88</v>
      </c>
      <c r="W49" s="31">
        <v>9.9300933037695547</v>
      </c>
      <c r="X49" s="32">
        <f>W49-Z49</f>
        <v>9.7141406969730255</v>
      </c>
      <c r="Y49" s="22">
        <v>0.28585930302697421</v>
      </c>
      <c r="Z49" s="22">
        <f>(10-Y49-W49)*(-1)</f>
        <v>0.21595260679652917</v>
      </c>
      <c r="AA49" s="32">
        <v>1.6957818222263694</v>
      </c>
      <c r="AB49" s="22">
        <v>0.31036108291849074</v>
      </c>
      <c r="AC49" s="2" t="s">
        <v>17</v>
      </c>
      <c r="AD49" s="22" t="s">
        <v>17</v>
      </c>
      <c r="AE49" s="2" t="s">
        <v>17</v>
      </c>
      <c r="AF49" s="2" t="s">
        <v>17</v>
      </c>
      <c r="AG49" s="22">
        <v>1.6866695253158006</v>
      </c>
      <c r="AH49" s="22">
        <v>2.2264102521907652</v>
      </c>
      <c r="AI49" s="22">
        <v>12.864824710552046</v>
      </c>
      <c r="AJ49" s="2" t="s">
        <v>17</v>
      </c>
      <c r="AK49" s="2" t="s">
        <v>17</v>
      </c>
      <c r="AL49" s="2" t="s">
        <v>17</v>
      </c>
      <c r="AM49" s="1" t="s">
        <v>429</v>
      </c>
      <c r="AN49" s="30">
        <v>0.56999999999999995</v>
      </c>
      <c r="AO49" s="30">
        <v>0.85</v>
      </c>
    </row>
    <row r="50" spans="1:41" x14ac:dyDescent="0.3">
      <c r="A50" s="25">
        <v>48</v>
      </c>
      <c r="B50" s="25" t="s">
        <v>328</v>
      </c>
      <c r="C50" s="25" t="s">
        <v>363</v>
      </c>
      <c r="D50" s="25" t="s">
        <v>412</v>
      </c>
      <c r="E50" s="25" t="s">
        <v>43</v>
      </c>
      <c r="F50" s="24">
        <v>630.16247052121435</v>
      </c>
      <c r="G50" s="26" t="s">
        <v>327</v>
      </c>
      <c r="H50" s="25">
        <v>39.1</v>
      </c>
      <c r="I50" s="25">
        <v>0.66</v>
      </c>
      <c r="J50" s="25">
        <v>3</v>
      </c>
      <c r="K50" s="25">
        <v>5.9</v>
      </c>
      <c r="L50" s="25"/>
      <c r="M50" s="25"/>
      <c r="N50" s="25"/>
      <c r="O50" s="25"/>
      <c r="P50" s="25">
        <v>15</v>
      </c>
      <c r="Q50" s="25">
        <v>7.03</v>
      </c>
      <c r="R50" s="25">
        <v>27.48</v>
      </c>
      <c r="S50" s="25"/>
      <c r="T50" s="25"/>
      <c r="U50" s="25"/>
      <c r="V50" s="27">
        <v>98.16</v>
      </c>
      <c r="W50" s="31">
        <v>9.4905395937745531</v>
      </c>
      <c r="X50" s="32">
        <v>9.4905395937745531</v>
      </c>
      <c r="Y50" s="22">
        <v>9.4374285241580799E-2</v>
      </c>
      <c r="Z50" s="2" t="s">
        <v>17</v>
      </c>
      <c r="AA50" s="32">
        <v>0.82852996476203178</v>
      </c>
      <c r="AB50" s="22">
        <v>1.3916917113308294</v>
      </c>
      <c r="AC50" s="2" t="s">
        <v>17</v>
      </c>
      <c r="AD50" s="22" t="s">
        <v>17</v>
      </c>
      <c r="AE50" s="2" t="s">
        <v>17</v>
      </c>
      <c r="AF50" s="2" t="s">
        <v>17</v>
      </c>
      <c r="AG50" s="22">
        <v>3.0851670846220069</v>
      </c>
      <c r="AH50" s="22">
        <v>0.89061236718418302</v>
      </c>
      <c r="AI50" s="22">
        <v>13.219084993084817</v>
      </c>
      <c r="AJ50" s="2" t="s">
        <v>17</v>
      </c>
      <c r="AK50" s="2" t="s">
        <v>17</v>
      </c>
      <c r="AL50" s="2" t="s">
        <v>17</v>
      </c>
      <c r="AM50" s="1" t="s">
        <v>440</v>
      </c>
      <c r="AN50" s="30">
        <v>0.22</v>
      </c>
      <c r="AO50" s="30">
        <v>0.37</v>
      </c>
    </row>
    <row r="51" spans="1:41" x14ac:dyDescent="0.3">
      <c r="A51" s="25">
        <v>49</v>
      </c>
      <c r="B51" s="25" t="s">
        <v>328</v>
      </c>
      <c r="C51" s="25" t="s">
        <v>364</v>
      </c>
      <c r="D51" s="25" t="s">
        <v>412</v>
      </c>
      <c r="E51" s="25" t="s">
        <v>43</v>
      </c>
      <c r="F51" s="24">
        <v>703.30911129620586</v>
      </c>
      <c r="G51" s="26" t="s">
        <v>327</v>
      </c>
      <c r="H51" s="25">
        <v>37.33</v>
      </c>
      <c r="I51" s="25">
        <v>1.96</v>
      </c>
      <c r="J51" s="25">
        <v>1.88</v>
      </c>
      <c r="K51" s="25">
        <v>4.8099999999999996</v>
      </c>
      <c r="L51" s="25"/>
      <c r="M51" s="25"/>
      <c r="N51" s="25"/>
      <c r="O51" s="25"/>
      <c r="P51" s="25">
        <v>5.43</v>
      </c>
      <c r="Q51" s="25">
        <v>20.91</v>
      </c>
      <c r="R51" s="25">
        <v>25.32</v>
      </c>
      <c r="S51" s="25"/>
      <c r="T51" s="25"/>
      <c r="U51" s="25"/>
      <c r="V51" s="27">
        <v>97.64</v>
      </c>
      <c r="W51" s="31">
        <v>9.7534563135153682</v>
      </c>
      <c r="X51" s="32">
        <f>W51-Z51</f>
        <v>9.6983160425527313</v>
      </c>
      <c r="Y51" s="22">
        <v>0.30168395744726911</v>
      </c>
      <c r="Z51" s="22">
        <f>(10-Y51-W51)*(-1)</f>
        <v>5.5140270962636961E-2</v>
      </c>
      <c r="AA51" s="32">
        <v>0.55889628072573794</v>
      </c>
      <c r="AB51" s="22">
        <v>1.2213004316053828</v>
      </c>
      <c r="AC51" s="2" t="s">
        <v>17</v>
      </c>
      <c r="AD51" s="22" t="s">
        <v>17</v>
      </c>
      <c r="AE51" s="2" t="s">
        <v>17</v>
      </c>
      <c r="AF51" s="2" t="s">
        <v>17</v>
      </c>
      <c r="AG51" s="22">
        <v>1.2021915331651469</v>
      </c>
      <c r="AH51" s="22">
        <v>2.8515030109348767</v>
      </c>
      <c r="AI51" s="22">
        <v>13.110968472606217</v>
      </c>
      <c r="AJ51" s="2" t="s">
        <v>17</v>
      </c>
      <c r="AK51" s="2" t="s">
        <v>17</v>
      </c>
      <c r="AL51" s="2" t="s">
        <v>17</v>
      </c>
      <c r="AM51" s="1" t="s">
        <v>427</v>
      </c>
      <c r="AN51" s="30">
        <v>0.7</v>
      </c>
      <c r="AO51" s="30">
        <v>0.31</v>
      </c>
    </row>
    <row r="52" spans="1:41" x14ac:dyDescent="0.3">
      <c r="A52" s="25">
        <v>50</v>
      </c>
      <c r="B52" s="25" t="s">
        <v>328</v>
      </c>
      <c r="C52" s="25" t="s">
        <v>365</v>
      </c>
      <c r="D52" s="25" t="s">
        <v>412</v>
      </c>
      <c r="E52" s="25" t="s">
        <v>43</v>
      </c>
      <c r="F52" s="24">
        <v>716.6640469030956</v>
      </c>
      <c r="G52" s="26" t="s">
        <v>325</v>
      </c>
      <c r="H52" s="25">
        <v>36.21</v>
      </c>
      <c r="I52" s="25">
        <v>3.58</v>
      </c>
      <c r="J52" s="25">
        <v>2.25</v>
      </c>
      <c r="K52" s="25">
        <v>6.45</v>
      </c>
      <c r="L52" s="25"/>
      <c r="M52" s="25"/>
      <c r="N52" s="25"/>
      <c r="O52" s="25"/>
      <c r="P52" s="25">
        <v>5.67</v>
      </c>
      <c r="Q52" s="25">
        <v>21</v>
      </c>
      <c r="R52" s="25">
        <v>25.99</v>
      </c>
      <c r="S52" s="25"/>
      <c r="T52" s="25"/>
      <c r="U52" s="25"/>
      <c r="V52" s="27">
        <v>101.15</v>
      </c>
      <c r="W52" s="31">
        <v>9.1774432043432004</v>
      </c>
      <c r="X52" s="32">
        <v>9.1774432043432004</v>
      </c>
      <c r="Y52" s="22">
        <v>0.53452964881894816</v>
      </c>
      <c r="Z52" s="2" t="s">
        <v>17</v>
      </c>
      <c r="AA52" s="32">
        <v>0.64885628535535989</v>
      </c>
      <c r="AB52" s="22">
        <v>1.5886556673037613</v>
      </c>
      <c r="AC52" s="2" t="s">
        <v>17</v>
      </c>
      <c r="AD52" s="22" t="s">
        <v>17</v>
      </c>
      <c r="AE52" s="2" t="s">
        <v>17</v>
      </c>
      <c r="AF52" s="2" t="s">
        <v>17</v>
      </c>
      <c r="AG52" s="22">
        <v>1.2177258400315363</v>
      </c>
      <c r="AH52" s="22">
        <v>2.7779966901101214</v>
      </c>
      <c r="AI52" s="22">
        <v>13.054792664037075</v>
      </c>
      <c r="AJ52" s="2" t="s">
        <v>17</v>
      </c>
      <c r="AK52" s="2" t="s">
        <v>17</v>
      </c>
      <c r="AL52" s="2" t="s">
        <v>17</v>
      </c>
      <c r="AM52" s="1" t="s">
        <v>427</v>
      </c>
      <c r="AN52" s="30">
        <v>0.7</v>
      </c>
      <c r="AO52" s="30">
        <v>0.28999999999999998</v>
      </c>
    </row>
    <row r="53" spans="1:41" x14ac:dyDescent="0.3">
      <c r="A53" s="25">
        <v>51</v>
      </c>
      <c r="B53" s="25" t="s">
        <v>328</v>
      </c>
      <c r="C53" s="25" t="s">
        <v>366</v>
      </c>
      <c r="D53" s="25" t="s">
        <v>412</v>
      </c>
      <c r="E53" s="25" t="s">
        <v>43</v>
      </c>
      <c r="F53" s="24">
        <v>716.6640469030956</v>
      </c>
      <c r="G53" s="26" t="s">
        <v>325</v>
      </c>
      <c r="H53" s="25">
        <v>35.04</v>
      </c>
      <c r="I53" s="25">
        <v>3.56</v>
      </c>
      <c r="J53" s="25">
        <v>3.53</v>
      </c>
      <c r="K53" s="25">
        <v>6.03</v>
      </c>
      <c r="L53" s="25"/>
      <c r="M53" s="25"/>
      <c r="N53" s="25"/>
      <c r="O53" s="25"/>
      <c r="P53" s="25">
        <v>4.24</v>
      </c>
      <c r="Q53" s="25">
        <v>22.12</v>
      </c>
      <c r="R53" s="25">
        <v>25.74</v>
      </c>
      <c r="S53" s="25"/>
      <c r="T53" s="25"/>
      <c r="U53" s="25"/>
      <c r="V53" s="27">
        <v>100.25</v>
      </c>
      <c r="W53" s="31">
        <v>8.9794868971413884</v>
      </c>
      <c r="X53" s="32">
        <v>8.9794868971413884</v>
      </c>
      <c r="Y53" s="22">
        <v>0.5374437459176753</v>
      </c>
      <c r="Z53" s="2" t="s">
        <v>17</v>
      </c>
      <c r="AA53" s="32">
        <v>1.0292833465166542</v>
      </c>
      <c r="AB53" s="22">
        <v>1.5016945920304712</v>
      </c>
      <c r="AC53" s="2" t="s">
        <v>17</v>
      </c>
      <c r="AD53" s="22" t="s">
        <v>17</v>
      </c>
      <c r="AE53" s="2" t="s">
        <v>17</v>
      </c>
      <c r="AF53" s="2" t="s">
        <v>17</v>
      </c>
      <c r="AG53" s="22">
        <v>0.92071784891102471</v>
      </c>
      <c r="AH53" s="22">
        <v>2.958637753502086</v>
      </c>
      <c r="AI53" s="22">
        <v>13.072735815980698</v>
      </c>
      <c r="AJ53" s="2" t="s">
        <v>17</v>
      </c>
      <c r="AK53" s="2" t="s">
        <v>17</v>
      </c>
      <c r="AL53" s="2" t="s">
        <v>17</v>
      </c>
      <c r="AM53" s="1" t="s">
        <v>427</v>
      </c>
      <c r="AN53" s="30">
        <v>0.76</v>
      </c>
      <c r="AO53" s="30">
        <v>0.41</v>
      </c>
    </row>
    <row r="54" spans="1:41" x14ac:dyDescent="0.3">
      <c r="A54" s="25">
        <v>52</v>
      </c>
      <c r="B54" s="25" t="s">
        <v>328</v>
      </c>
      <c r="C54" s="25" t="s">
        <v>367</v>
      </c>
      <c r="D54" s="25" t="s">
        <v>412</v>
      </c>
      <c r="E54" s="25" t="s">
        <v>43</v>
      </c>
      <c r="F54" s="24">
        <v>716.6640469030956</v>
      </c>
      <c r="G54" s="26" t="s">
        <v>327</v>
      </c>
      <c r="H54" s="25">
        <v>35.07</v>
      </c>
      <c r="I54" s="25">
        <v>2.9</v>
      </c>
      <c r="J54" s="25">
        <v>3.01</v>
      </c>
      <c r="K54" s="25">
        <v>6.77</v>
      </c>
      <c r="L54" s="25"/>
      <c r="M54" s="25"/>
      <c r="N54" s="25"/>
      <c r="O54" s="25"/>
      <c r="P54" s="25">
        <v>4.01</v>
      </c>
      <c r="Q54" s="25">
        <v>22.13</v>
      </c>
      <c r="R54" s="25">
        <v>25.11</v>
      </c>
      <c r="S54" s="25"/>
      <c r="T54" s="25"/>
      <c r="U54" s="25"/>
      <c r="V54" s="27">
        <v>99.02</v>
      </c>
      <c r="W54" s="31">
        <v>9.1217535711416549</v>
      </c>
      <c r="X54" s="32">
        <v>9.1217535711416549</v>
      </c>
      <c r="Y54" s="22">
        <v>0.44436122908369746</v>
      </c>
      <c r="Z54" s="2" t="s">
        <v>17</v>
      </c>
      <c r="AA54" s="32">
        <v>0.89080343331550305</v>
      </c>
      <c r="AB54" s="22">
        <v>1.7112289514271288</v>
      </c>
      <c r="AC54" s="2" t="s">
        <v>17</v>
      </c>
      <c r="AD54" s="22" t="s">
        <v>17</v>
      </c>
      <c r="AE54" s="2" t="s">
        <v>17</v>
      </c>
      <c r="AF54" s="2" t="s">
        <v>17</v>
      </c>
      <c r="AG54" s="22">
        <v>0.88381267245880524</v>
      </c>
      <c r="AH54" s="22">
        <v>3.0042995446045464</v>
      </c>
      <c r="AI54" s="22">
        <v>12.943740597968663</v>
      </c>
      <c r="AJ54" s="2" t="s">
        <v>17</v>
      </c>
      <c r="AK54" s="2" t="s">
        <v>17</v>
      </c>
      <c r="AL54" s="2" t="s">
        <v>17</v>
      </c>
      <c r="AM54" s="1" t="s">
        <v>427</v>
      </c>
      <c r="AN54" s="30">
        <v>0.77</v>
      </c>
      <c r="AO54" s="30">
        <v>0.34</v>
      </c>
    </row>
    <row r="55" spans="1:41" x14ac:dyDescent="0.3">
      <c r="A55" s="25">
        <v>53</v>
      </c>
      <c r="B55" s="25" t="s">
        <v>328</v>
      </c>
      <c r="C55" s="25" t="s">
        <v>368</v>
      </c>
      <c r="D55" s="25" t="s">
        <v>412</v>
      </c>
      <c r="E55" s="25" t="s">
        <v>43</v>
      </c>
      <c r="F55" s="24">
        <v>716.6640469030956</v>
      </c>
      <c r="G55" s="26" t="s">
        <v>325</v>
      </c>
      <c r="H55" s="25">
        <v>35.46</v>
      </c>
      <c r="I55" s="25">
        <v>3.14</v>
      </c>
      <c r="J55" s="25">
        <v>2.78</v>
      </c>
      <c r="K55" s="25">
        <v>6.11</v>
      </c>
      <c r="L55" s="25"/>
      <c r="M55" s="25"/>
      <c r="N55" s="25"/>
      <c r="O55" s="25"/>
      <c r="P55" s="25">
        <v>4.3099999999999996</v>
      </c>
      <c r="Q55" s="25">
        <v>23.18</v>
      </c>
      <c r="R55" s="25">
        <v>25.69</v>
      </c>
      <c r="S55" s="25"/>
      <c r="T55" s="25"/>
      <c r="U55" s="25"/>
      <c r="V55" s="27">
        <v>100.68</v>
      </c>
      <c r="W55" s="31">
        <v>9.094315668115188</v>
      </c>
      <c r="X55" s="32">
        <v>9.094315668115188</v>
      </c>
      <c r="Y55" s="22">
        <v>0.47441294786873528</v>
      </c>
      <c r="Z55" s="2" t="s">
        <v>17</v>
      </c>
      <c r="AA55" s="32">
        <v>0.81123915962182813</v>
      </c>
      <c r="AB55" s="22">
        <v>1.5228228498139333</v>
      </c>
      <c r="AC55" s="2" t="s">
        <v>17</v>
      </c>
      <c r="AD55" s="22" t="s">
        <v>17</v>
      </c>
      <c r="AE55" s="2" t="s">
        <v>17</v>
      </c>
      <c r="AF55" s="2" t="s">
        <v>17</v>
      </c>
      <c r="AG55" s="22">
        <v>0.93665972336258274</v>
      </c>
      <c r="AH55" s="22">
        <v>3.1028728088286157</v>
      </c>
      <c r="AI55" s="22">
        <v>13.057676842389116</v>
      </c>
      <c r="AJ55" s="2" t="s">
        <v>17</v>
      </c>
      <c r="AK55" s="2" t="s">
        <v>17</v>
      </c>
      <c r="AL55" s="2" t="s">
        <v>17</v>
      </c>
      <c r="AM55" s="1" t="s">
        <v>427</v>
      </c>
      <c r="AN55" s="30">
        <v>0.77</v>
      </c>
      <c r="AO55" s="30">
        <v>0.35</v>
      </c>
    </row>
    <row r="56" spans="1:41" x14ac:dyDescent="0.3">
      <c r="A56" s="25">
        <v>54</v>
      </c>
      <c r="B56" s="25" t="s">
        <v>328</v>
      </c>
      <c r="C56" s="25" t="s">
        <v>369</v>
      </c>
      <c r="D56" s="25" t="s">
        <v>412</v>
      </c>
      <c r="E56" s="25" t="s">
        <v>44</v>
      </c>
      <c r="F56" s="24">
        <v>797.79349934704226</v>
      </c>
      <c r="G56" s="26" t="s">
        <v>327</v>
      </c>
      <c r="H56" s="25">
        <v>34.64</v>
      </c>
      <c r="I56" s="25">
        <v>5.26</v>
      </c>
      <c r="J56" s="25">
        <v>3.21</v>
      </c>
      <c r="K56" s="25">
        <v>6.16</v>
      </c>
      <c r="L56" s="25"/>
      <c r="M56" s="25"/>
      <c r="N56" s="25"/>
      <c r="O56" s="25"/>
      <c r="P56" s="25">
        <v>5.56</v>
      </c>
      <c r="Q56" s="25">
        <v>19.71</v>
      </c>
      <c r="R56" s="25">
        <v>25.64</v>
      </c>
      <c r="S56" s="25"/>
      <c r="T56" s="25"/>
      <c r="U56" s="25"/>
      <c r="V56" s="27">
        <v>100.17999999999999</v>
      </c>
      <c r="W56" s="36">
        <v>8.8749251481966809</v>
      </c>
      <c r="X56" s="37">
        <v>8.8749251481966809</v>
      </c>
      <c r="Y56" s="37">
        <v>0.7939116553073492</v>
      </c>
      <c r="Z56" s="22" t="s">
        <v>17</v>
      </c>
      <c r="AA56" s="37">
        <v>0.93576040541334571</v>
      </c>
      <c r="AB56" s="37">
        <v>1.5337140947875576</v>
      </c>
      <c r="AC56" s="22" t="s">
        <v>17</v>
      </c>
      <c r="AD56" s="22" t="s">
        <v>17</v>
      </c>
      <c r="AE56" s="22" t="s">
        <v>17</v>
      </c>
      <c r="AF56" s="22" t="s">
        <v>17</v>
      </c>
      <c r="AG56" s="37">
        <v>1.2070767624290328</v>
      </c>
      <c r="AH56" s="37">
        <v>2.6356800440175761</v>
      </c>
      <c r="AI56" s="37">
        <v>13.018931889848455</v>
      </c>
      <c r="AJ56" s="2" t="s">
        <v>17</v>
      </c>
      <c r="AK56" s="2" t="s">
        <v>17</v>
      </c>
      <c r="AL56" s="2" t="s">
        <v>17</v>
      </c>
      <c r="AM56" s="1" t="s">
        <v>427</v>
      </c>
      <c r="AN56" s="30">
        <f>AH56/(AH56+AG56)</f>
        <v>0.68588260375883259</v>
      </c>
      <c r="AO56" s="30">
        <f>AA56/(AA56+AB56)</f>
        <v>0.37893098525099861</v>
      </c>
    </row>
    <row r="57" spans="1:41" x14ac:dyDescent="0.3">
      <c r="A57" s="25">
        <v>55</v>
      </c>
      <c r="B57" s="25" t="s">
        <v>328</v>
      </c>
      <c r="C57" s="25" t="s">
        <v>370</v>
      </c>
      <c r="D57" s="25" t="s">
        <v>412</v>
      </c>
      <c r="E57" s="25" t="s">
        <v>44</v>
      </c>
      <c r="F57" s="24">
        <v>797.79349934704226</v>
      </c>
      <c r="G57" s="26" t="s">
        <v>325</v>
      </c>
      <c r="H57" s="25">
        <v>40.15</v>
      </c>
      <c r="I57" s="25">
        <v>0.77</v>
      </c>
      <c r="J57" s="25">
        <v>7.12</v>
      </c>
      <c r="K57" s="25">
        <v>4.49</v>
      </c>
      <c r="L57" s="25"/>
      <c r="M57" s="25"/>
      <c r="N57" s="25"/>
      <c r="O57" s="25"/>
      <c r="P57" s="25">
        <v>17.5</v>
      </c>
      <c r="Q57" s="25">
        <v>0.92</v>
      </c>
      <c r="R57" s="25">
        <v>28.34</v>
      </c>
      <c r="S57" s="25"/>
      <c r="T57" s="25"/>
      <c r="U57" s="25"/>
      <c r="V57" s="27">
        <v>99.29</v>
      </c>
      <c r="W57" s="36">
        <v>9.3489780271692098</v>
      </c>
      <c r="X57" s="37">
        <v>9.3489780271692098</v>
      </c>
      <c r="Y57" s="37">
        <v>0.10562553768971612</v>
      </c>
      <c r="Z57" s="22" t="s">
        <v>17</v>
      </c>
      <c r="AA57" s="37">
        <v>1.886389629520822</v>
      </c>
      <c r="AB57" s="37">
        <v>1.0160189578643022</v>
      </c>
      <c r="AC57" s="22" t="s">
        <v>17</v>
      </c>
      <c r="AD57" s="22" t="s">
        <v>17</v>
      </c>
      <c r="AE57" s="22" t="s">
        <v>17</v>
      </c>
      <c r="AF57" s="22" t="s">
        <v>17</v>
      </c>
      <c r="AG57" s="37">
        <v>3.4529470640433795</v>
      </c>
      <c r="AH57" s="37">
        <v>0.11181129186440684</v>
      </c>
      <c r="AI57" s="37">
        <v>13.078229491848166</v>
      </c>
      <c r="AJ57" s="2" t="s">
        <v>17</v>
      </c>
      <c r="AK57" s="2" t="s">
        <v>17</v>
      </c>
      <c r="AL57" s="2" t="s">
        <v>17</v>
      </c>
      <c r="AM57" s="1" t="s">
        <v>441</v>
      </c>
      <c r="AN57" s="30">
        <f>AH57/(AH57+AG57)</f>
        <v>3.1365742275098321E-2</v>
      </c>
      <c r="AO57" s="30">
        <f>AA57/(AA57+AB57)</f>
        <v>0.64993937715031813</v>
      </c>
    </row>
    <row r="58" spans="1:41" x14ac:dyDescent="0.3">
      <c r="A58" s="25">
        <v>56</v>
      </c>
      <c r="B58" s="25" t="s">
        <v>328</v>
      </c>
      <c r="C58" s="25" t="s">
        <v>371</v>
      </c>
      <c r="D58" s="25" t="s">
        <v>412</v>
      </c>
      <c r="E58" s="25" t="s">
        <v>44</v>
      </c>
      <c r="F58" s="24">
        <v>797.79349934704226</v>
      </c>
      <c r="G58" s="26" t="s">
        <v>327</v>
      </c>
      <c r="H58" s="25">
        <v>34.619999999999997</v>
      </c>
      <c r="I58" s="25">
        <v>4.22</v>
      </c>
      <c r="J58" s="25">
        <v>4.92</v>
      </c>
      <c r="K58" s="25">
        <v>6.04</v>
      </c>
      <c r="L58" s="25"/>
      <c r="M58" s="25"/>
      <c r="N58" s="25"/>
      <c r="O58" s="25"/>
      <c r="P58" s="25">
        <v>2.83</v>
      </c>
      <c r="Q58" s="25">
        <v>22.52</v>
      </c>
      <c r="R58" s="25">
        <v>25.49</v>
      </c>
      <c r="S58" s="25"/>
      <c r="T58" s="25"/>
      <c r="U58" s="25"/>
      <c r="V58" s="27">
        <v>100.63999999999999</v>
      </c>
      <c r="W58" s="36">
        <v>8.8656950664345917</v>
      </c>
      <c r="X58" s="37">
        <v>8.8656950664345917</v>
      </c>
      <c r="Y58" s="37">
        <v>0.63664567827378693</v>
      </c>
      <c r="Z58" s="22" t="s">
        <v>17</v>
      </c>
      <c r="AA58" s="37">
        <v>1.4335856533155469</v>
      </c>
      <c r="AB58" s="37">
        <v>1.5031403944009507</v>
      </c>
      <c r="AC58" s="22" t="s">
        <v>17</v>
      </c>
      <c r="AD58" s="22" t="s">
        <v>17</v>
      </c>
      <c r="AE58" s="22" t="s">
        <v>17</v>
      </c>
      <c r="AF58" s="22" t="s">
        <v>17</v>
      </c>
      <c r="AG58" s="37">
        <v>0.61410897428033651</v>
      </c>
      <c r="AH58" s="37">
        <v>3.0100475825503574</v>
      </c>
      <c r="AI58" s="37">
        <v>12.936776650744426</v>
      </c>
      <c r="AJ58" s="2" t="s">
        <v>17</v>
      </c>
      <c r="AK58" s="2" t="s">
        <v>17</v>
      </c>
      <c r="AL58" s="2" t="s">
        <v>17</v>
      </c>
      <c r="AM58" s="1" t="s">
        <v>427</v>
      </c>
      <c r="AN58" s="30">
        <f>AH58/(AH58+AG58)</f>
        <v>0.83055120145875505</v>
      </c>
      <c r="AO58" s="30">
        <f>AA58/(AA58+AB58)</f>
        <v>0.48815777502646401</v>
      </c>
    </row>
    <row r="59" spans="1:41" x14ac:dyDescent="0.3">
      <c r="A59" s="25">
        <v>57</v>
      </c>
      <c r="B59" s="25" t="s">
        <v>328</v>
      </c>
      <c r="C59" s="25" t="s">
        <v>372</v>
      </c>
      <c r="D59" s="25" t="s">
        <v>412</v>
      </c>
      <c r="E59" s="25" t="s">
        <v>44</v>
      </c>
      <c r="F59" s="24">
        <v>798.17586966706631</v>
      </c>
      <c r="G59" s="26" t="s">
        <v>325</v>
      </c>
      <c r="H59" s="25">
        <v>38.67</v>
      </c>
      <c r="I59" s="25">
        <v>0.63</v>
      </c>
      <c r="J59" s="25">
        <v>1.76</v>
      </c>
      <c r="K59" s="25">
        <v>6.11</v>
      </c>
      <c r="L59" s="25"/>
      <c r="M59" s="25"/>
      <c r="N59" s="25"/>
      <c r="O59" s="25"/>
      <c r="P59" s="25">
        <v>3.97</v>
      </c>
      <c r="Q59" s="25">
        <v>24.23</v>
      </c>
      <c r="R59" s="25">
        <v>26.18</v>
      </c>
      <c r="S59" s="25"/>
      <c r="T59" s="25"/>
      <c r="U59" s="25"/>
      <c r="V59" s="27">
        <v>101.55</v>
      </c>
      <c r="W59" s="31">
        <v>9.7620211350128283</v>
      </c>
      <c r="X59" s="32">
        <v>9.7620211350128283</v>
      </c>
      <c r="Y59" s="22">
        <v>9.3691828097600641E-2</v>
      </c>
      <c r="Z59" s="2" t="s">
        <v>17</v>
      </c>
      <c r="AA59" s="32">
        <v>0.5055347994546604</v>
      </c>
      <c r="AB59" s="22">
        <v>1.4989379763384876</v>
      </c>
      <c r="AC59" s="2" t="s">
        <v>17</v>
      </c>
      <c r="AD59" s="22" t="s">
        <v>17</v>
      </c>
      <c r="AE59" s="2" t="s">
        <v>17</v>
      </c>
      <c r="AF59" s="2" t="s">
        <v>17</v>
      </c>
      <c r="AG59" s="22">
        <v>0.84923788589366955</v>
      </c>
      <c r="AH59" s="22">
        <v>3.1925538703902872</v>
      </c>
      <c r="AI59" s="22">
        <v>13.098022504812468</v>
      </c>
      <c r="AJ59" s="2" t="s">
        <v>17</v>
      </c>
      <c r="AK59" s="2" t="s">
        <v>17</v>
      </c>
      <c r="AL59" s="2" t="s">
        <v>17</v>
      </c>
      <c r="AM59" s="1" t="s">
        <v>435</v>
      </c>
      <c r="AN59" s="30">
        <v>0.79</v>
      </c>
      <c r="AO59" s="30">
        <v>0.25</v>
      </c>
    </row>
    <row r="60" spans="1:41" x14ac:dyDescent="0.3">
      <c r="A60" s="25">
        <v>58</v>
      </c>
      <c r="B60" s="25" t="s">
        <v>328</v>
      </c>
      <c r="C60" s="25" t="s">
        <v>373</v>
      </c>
      <c r="D60" s="25" t="s">
        <v>412</v>
      </c>
      <c r="E60" s="25" t="s">
        <v>44</v>
      </c>
      <c r="F60" s="24">
        <v>798.17586966706631</v>
      </c>
      <c r="G60" s="26" t="s">
        <v>325</v>
      </c>
      <c r="H60" s="25">
        <v>35.950000000000003</v>
      </c>
      <c r="I60" s="25">
        <v>0.74</v>
      </c>
      <c r="J60" s="25">
        <v>2.13</v>
      </c>
      <c r="K60" s="25">
        <v>6.29</v>
      </c>
      <c r="L60" s="25"/>
      <c r="M60" s="25"/>
      <c r="N60" s="25"/>
      <c r="O60" s="25"/>
      <c r="P60" s="25">
        <v>1.4</v>
      </c>
      <c r="Q60" s="25">
        <v>27.29</v>
      </c>
      <c r="R60" s="25">
        <v>25.01</v>
      </c>
      <c r="S60" s="25"/>
      <c r="T60" s="25"/>
      <c r="U60" s="25"/>
      <c r="V60" s="27">
        <v>98.81</v>
      </c>
      <c r="W60" s="31">
        <v>9.4847830185571826</v>
      </c>
      <c r="X60" s="32">
        <v>9.4847830185571826</v>
      </c>
      <c r="Y60" s="22">
        <v>0.11501535309135978</v>
      </c>
      <c r="Z60" s="2" t="s">
        <v>17</v>
      </c>
      <c r="AA60" s="32">
        <v>0.63941221112287905</v>
      </c>
      <c r="AB60" s="22">
        <v>1.6127090826074286</v>
      </c>
      <c r="AC60" s="2" t="s">
        <v>17</v>
      </c>
      <c r="AD60" s="22" t="s">
        <v>17</v>
      </c>
      <c r="AE60" s="2" t="s">
        <v>17</v>
      </c>
      <c r="AF60" s="2" t="s">
        <v>17</v>
      </c>
      <c r="AG60" s="22">
        <v>0.31298953960787013</v>
      </c>
      <c r="AH60" s="22">
        <v>3.7579525275219772</v>
      </c>
      <c r="AI60" s="22">
        <v>13.077138267491305</v>
      </c>
      <c r="AJ60" s="2" t="s">
        <v>17</v>
      </c>
      <c r="AK60" s="2" t="s">
        <v>17</v>
      </c>
      <c r="AL60" s="2" t="s">
        <v>17</v>
      </c>
      <c r="AM60" s="1" t="s">
        <v>427</v>
      </c>
      <c r="AN60" s="30">
        <v>0.92</v>
      </c>
      <c r="AO60" s="30">
        <v>0.28000000000000003</v>
      </c>
    </row>
    <row r="61" spans="1:41" x14ac:dyDescent="0.3">
      <c r="A61" s="25">
        <v>59</v>
      </c>
      <c r="B61" s="25" t="s">
        <v>328</v>
      </c>
      <c r="C61" s="25" t="s">
        <v>374</v>
      </c>
      <c r="D61" s="25" t="s">
        <v>412</v>
      </c>
      <c r="E61" s="25" t="s">
        <v>44</v>
      </c>
      <c r="F61" s="24">
        <v>798.17586966706631</v>
      </c>
      <c r="G61" s="26" t="s">
        <v>325</v>
      </c>
      <c r="H61" s="25">
        <v>37.11</v>
      </c>
      <c r="I61" s="25"/>
      <c r="J61" s="25">
        <v>3.18</v>
      </c>
      <c r="K61" s="25">
        <v>6.39</v>
      </c>
      <c r="L61" s="25"/>
      <c r="M61" s="25"/>
      <c r="N61" s="25"/>
      <c r="O61" s="25"/>
      <c r="P61" s="25">
        <v>4.34</v>
      </c>
      <c r="Q61" s="25">
        <v>22.69</v>
      </c>
      <c r="R61" s="25">
        <v>25.07</v>
      </c>
      <c r="S61" s="25"/>
      <c r="T61" s="25"/>
      <c r="U61" s="25"/>
      <c r="V61" s="27">
        <v>98.78</v>
      </c>
      <c r="W61" s="31">
        <v>9.5965537776792722</v>
      </c>
      <c r="X61" s="32">
        <v>9.5965537776792722</v>
      </c>
      <c r="Y61" s="2" t="s">
        <v>17</v>
      </c>
      <c r="Z61" s="2" t="s">
        <v>17</v>
      </c>
      <c r="AA61" s="32">
        <v>0.9356734019735764</v>
      </c>
      <c r="AB61" s="22">
        <v>1.6058393146365839</v>
      </c>
      <c r="AC61" s="2" t="s">
        <v>17</v>
      </c>
      <c r="AD61" s="22" t="s">
        <v>17</v>
      </c>
      <c r="AE61" s="2" t="s">
        <v>17</v>
      </c>
      <c r="AF61" s="2" t="s">
        <v>17</v>
      </c>
      <c r="AG61" s="22">
        <v>0.95101498209456214</v>
      </c>
      <c r="AH61" s="22">
        <v>3.0625140615256989</v>
      </c>
      <c r="AI61" s="22">
        <v>12.848404462090306</v>
      </c>
      <c r="AJ61" s="2" t="s">
        <v>17</v>
      </c>
      <c r="AK61" s="2" t="s">
        <v>17</v>
      </c>
      <c r="AL61" s="2" t="s">
        <v>17</v>
      </c>
      <c r="AM61" s="1" t="s">
        <v>435</v>
      </c>
      <c r="AN61" s="30">
        <v>0.76</v>
      </c>
      <c r="AO61" s="30">
        <v>0.37</v>
      </c>
    </row>
    <row r="62" spans="1:41" x14ac:dyDescent="0.3">
      <c r="A62" s="25">
        <v>60</v>
      </c>
      <c r="B62" s="25" t="s">
        <v>328</v>
      </c>
      <c r="C62" s="25" t="s">
        <v>375</v>
      </c>
      <c r="D62" s="25" t="s">
        <v>412</v>
      </c>
      <c r="E62" s="25" t="s">
        <v>44</v>
      </c>
      <c r="F62" s="24">
        <v>798.17586966706631</v>
      </c>
      <c r="G62" s="26" t="s">
        <v>325</v>
      </c>
      <c r="H62" s="25">
        <v>36.979999999999997</v>
      </c>
      <c r="I62" s="25">
        <v>0.6</v>
      </c>
      <c r="J62" s="25">
        <v>1.37</v>
      </c>
      <c r="K62" s="25">
        <v>6.14</v>
      </c>
      <c r="L62" s="25"/>
      <c r="M62" s="25"/>
      <c r="N62" s="25"/>
      <c r="O62" s="25"/>
      <c r="P62" s="25">
        <v>3.92</v>
      </c>
      <c r="Q62" s="25">
        <v>23.62</v>
      </c>
      <c r="R62" s="25">
        <v>25.35</v>
      </c>
      <c r="S62" s="25"/>
      <c r="T62" s="25"/>
      <c r="U62" s="25"/>
      <c r="V62" s="27">
        <v>97.98</v>
      </c>
      <c r="W62" s="31">
        <v>9.6833491986030804</v>
      </c>
      <c r="X62" s="32">
        <v>9.6833491986030804</v>
      </c>
      <c r="Y62" s="22">
        <v>9.255620281504319E-2</v>
      </c>
      <c r="Z62" s="2" t="s">
        <v>17</v>
      </c>
      <c r="AA62" s="32">
        <v>0.40818032864798293</v>
      </c>
      <c r="AB62" s="22">
        <v>1.5624421231445658</v>
      </c>
      <c r="AC62" s="2" t="s">
        <v>17</v>
      </c>
      <c r="AD62" s="22" t="s">
        <v>17</v>
      </c>
      <c r="AE62" s="2" t="s">
        <v>17</v>
      </c>
      <c r="AF62" s="2" t="s">
        <v>17</v>
      </c>
      <c r="AG62" s="22">
        <v>0.8697972615343873</v>
      </c>
      <c r="AH62" s="22">
        <v>3.2281806393111254</v>
      </c>
      <c r="AI62" s="22">
        <v>13.155494245943817</v>
      </c>
      <c r="AJ62" s="2" t="s">
        <v>17</v>
      </c>
      <c r="AK62" s="2" t="s">
        <v>17</v>
      </c>
      <c r="AL62" s="2" t="s">
        <v>17</v>
      </c>
      <c r="AM62" s="1" t="s">
        <v>436</v>
      </c>
      <c r="AN62" s="30">
        <v>0.79</v>
      </c>
      <c r="AO62" s="30">
        <v>0.21</v>
      </c>
    </row>
    <row r="63" spans="1:41" x14ac:dyDescent="0.3">
      <c r="A63" s="25">
        <v>61</v>
      </c>
      <c r="B63" s="25" t="s">
        <v>328</v>
      </c>
      <c r="C63" s="25" t="s">
        <v>376</v>
      </c>
      <c r="D63" s="25" t="s">
        <v>412</v>
      </c>
      <c r="E63" s="25" t="s">
        <v>44</v>
      </c>
      <c r="F63" s="24">
        <v>798.72685467682334</v>
      </c>
      <c r="G63" s="26" t="s">
        <v>327</v>
      </c>
      <c r="H63" s="25">
        <v>38.299999999999997</v>
      </c>
      <c r="I63" s="25">
        <v>1.66</v>
      </c>
      <c r="J63" s="25">
        <v>4.29</v>
      </c>
      <c r="K63" s="25">
        <v>2.96</v>
      </c>
      <c r="L63" s="25"/>
      <c r="M63" s="25"/>
      <c r="N63" s="25"/>
      <c r="O63" s="25"/>
      <c r="P63" s="25">
        <v>7.81</v>
      </c>
      <c r="Q63" s="25">
        <v>17.95</v>
      </c>
      <c r="R63" s="25">
        <v>26.4</v>
      </c>
      <c r="S63" s="25"/>
      <c r="T63" s="25"/>
      <c r="U63" s="25"/>
      <c r="V63" s="27">
        <v>99.39</v>
      </c>
      <c r="W63" s="31">
        <v>9.6295185599181767</v>
      </c>
      <c r="X63" s="32">
        <v>9.6295185599181767</v>
      </c>
      <c r="Y63" s="22">
        <v>0.24587223022079938</v>
      </c>
      <c r="Z63" s="2" t="s">
        <v>17</v>
      </c>
      <c r="AA63" s="32">
        <v>1.2272581077523728</v>
      </c>
      <c r="AB63" s="22">
        <v>0.72322660293285035</v>
      </c>
      <c r="AC63" s="2" t="s">
        <v>17</v>
      </c>
      <c r="AD63" s="22" t="s">
        <v>17</v>
      </c>
      <c r="AE63" s="2" t="s">
        <v>17</v>
      </c>
      <c r="AF63" s="2" t="s">
        <v>17</v>
      </c>
      <c r="AG63" s="22">
        <v>1.6639110914566682</v>
      </c>
      <c r="AH63" s="22">
        <v>2.3555346767460308</v>
      </c>
      <c r="AI63" s="22">
        <v>13.154678730973103</v>
      </c>
      <c r="AJ63" s="2" t="s">
        <v>17</v>
      </c>
      <c r="AK63" s="2" t="s">
        <v>17</v>
      </c>
      <c r="AL63" s="2" t="s">
        <v>17</v>
      </c>
      <c r="AM63" s="1" t="s">
        <v>431</v>
      </c>
      <c r="AN63" s="30">
        <v>0.59</v>
      </c>
      <c r="AO63" s="30">
        <v>0.63</v>
      </c>
    </row>
    <row r="64" spans="1:41" x14ac:dyDescent="0.3">
      <c r="A64" s="25">
        <v>62</v>
      </c>
      <c r="B64" s="25" t="s">
        <v>328</v>
      </c>
      <c r="C64" s="25" t="s">
        <v>377</v>
      </c>
      <c r="D64" s="25" t="s">
        <v>412</v>
      </c>
      <c r="E64" s="25" t="s">
        <v>44</v>
      </c>
      <c r="F64" s="24">
        <v>798.72685467682334</v>
      </c>
      <c r="G64" s="26" t="s">
        <v>327</v>
      </c>
      <c r="H64" s="25">
        <v>36.950000000000003</v>
      </c>
      <c r="I64" s="25">
        <v>1.91</v>
      </c>
      <c r="J64" s="25">
        <v>3.05</v>
      </c>
      <c r="K64" s="25">
        <v>4.24</v>
      </c>
      <c r="L64" s="25"/>
      <c r="M64" s="25"/>
      <c r="N64" s="25"/>
      <c r="O64" s="25"/>
      <c r="P64" s="25">
        <v>4.66</v>
      </c>
      <c r="Q64" s="25">
        <v>23.41</v>
      </c>
      <c r="R64" s="25">
        <v>26.99</v>
      </c>
      <c r="S64" s="25"/>
      <c r="T64" s="25"/>
      <c r="U64" s="25"/>
      <c r="V64" s="27">
        <v>101.22</v>
      </c>
      <c r="W64" s="31">
        <v>9.291696381619877</v>
      </c>
      <c r="X64" s="32">
        <v>9.291696381619877</v>
      </c>
      <c r="Y64" s="22">
        <v>0.2829498882056809</v>
      </c>
      <c r="Z64" s="2" t="s">
        <v>17</v>
      </c>
      <c r="AA64" s="32">
        <v>0.87267638506147394</v>
      </c>
      <c r="AB64" s="22">
        <v>1.0361516075813699</v>
      </c>
      <c r="AC64" s="2" t="s">
        <v>17</v>
      </c>
      <c r="AD64" s="22" t="s">
        <v>17</v>
      </c>
      <c r="AE64" s="2" t="s">
        <v>17</v>
      </c>
      <c r="AF64" s="2" t="s">
        <v>17</v>
      </c>
      <c r="AG64" s="22">
        <v>0.99297831978812112</v>
      </c>
      <c r="AH64" s="22">
        <v>3.0725660653175946</v>
      </c>
      <c r="AI64" s="22">
        <v>13.450981352425885</v>
      </c>
      <c r="AJ64" s="2" t="s">
        <v>17</v>
      </c>
      <c r="AK64" s="2" t="s">
        <v>17</v>
      </c>
      <c r="AL64" s="2" t="s">
        <v>17</v>
      </c>
      <c r="AM64" s="1" t="s">
        <v>427</v>
      </c>
      <c r="AN64" s="30">
        <v>0.76</v>
      </c>
      <c r="AO64" s="30">
        <v>0.46</v>
      </c>
    </row>
    <row r="65" spans="1:41" x14ac:dyDescent="0.3">
      <c r="A65" s="25">
        <v>63</v>
      </c>
      <c r="B65" s="25" t="s">
        <v>328</v>
      </c>
      <c r="C65" s="25" t="s">
        <v>378</v>
      </c>
      <c r="D65" s="25" t="s">
        <v>412</v>
      </c>
      <c r="E65" s="25" t="s">
        <v>44</v>
      </c>
      <c r="F65" s="24">
        <v>798.72685467682334</v>
      </c>
      <c r="G65" s="26" t="s">
        <v>327</v>
      </c>
      <c r="H65" s="25">
        <v>36.770000000000003</v>
      </c>
      <c r="I65" s="25">
        <v>1.53</v>
      </c>
      <c r="J65" s="25">
        <v>3</v>
      </c>
      <c r="K65" s="25">
        <v>4.28</v>
      </c>
      <c r="L65" s="25"/>
      <c r="M65" s="25"/>
      <c r="N65" s="25"/>
      <c r="O65" s="25"/>
      <c r="P65" s="25">
        <v>5.28</v>
      </c>
      <c r="Q65" s="25">
        <v>21.26</v>
      </c>
      <c r="R65" s="25">
        <v>28.86</v>
      </c>
      <c r="S65" s="25"/>
      <c r="T65" s="25"/>
      <c r="U65" s="25"/>
      <c r="V65" s="27">
        <v>100.98</v>
      </c>
      <c r="W65" s="31">
        <v>9.0358696598428203</v>
      </c>
      <c r="X65" s="32">
        <v>9.0358696598428203</v>
      </c>
      <c r="Y65" s="22">
        <v>0.22149470604905289</v>
      </c>
      <c r="Z65" s="2" t="s">
        <v>17</v>
      </c>
      <c r="AA65" s="32">
        <v>0.83882313451288781</v>
      </c>
      <c r="AB65" s="22">
        <v>1.0221084481045826</v>
      </c>
      <c r="AC65" s="2" t="s">
        <v>17</v>
      </c>
      <c r="AD65" s="22" t="s">
        <v>17</v>
      </c>
      <c r="AE65" s="2" t="s">
        <v>17</v>
      </c>
      <c r="AF65" s="2" t="s">
        <v>17</v>
      </c>
      <c r="AG65" s="22">
        <v>1.0994703768583591</v>
      </c>
      <c r="AH65" s="22">
        <v>2.7268348546745034</v>
      </c>
      <c r="AI65" s="22">
        <v>14.055398819957794</v>
      </c>
      <c r="AJ65" s="2" t="s">
        <v>17</v>
      </c>
      <c r="AK65" s="2" t="s">
        <v>17</v>
      </c>
      <c r="AL65" s="2" t="s">
        <v>17</v>
      </c>
      <c r="AM65" s="1" t="s">
        <v>427</v>
      </c>
      <c r="AN65" s="30">
        <v>0.71</v>
      </c>
      <c r="AO65" s="30">
        <v>0.45</v>
      </c>
    </row>
    <row r="66" spans="1:41" x14ac:dyDescent="0.3">
      <c r="A66" s="25">
        <v>64</v>
      </c>
      <c r="B66" s="25" t="s">
        <v>328</v>
      </c>
      <c r="C66" s="25" t="s">
        <v>379</v>
      </c>
      <c r="D66" s="25" t="s">
        <v>412</v>
      </c>
      <c r="E66" s="25" t="s">
        <v>44</v>
      </c>
      <c r="F66" s="24">
        <v>798.72685467682334</v>
      </c>
      <c r="G66" s="26" t="s">
        <v>327</v>
      </c>
      <c r="H66" s="25">
        <v>36.409999999999997</v>
      </c>
      <c r="I66" s="25">
        <v>2.2799999999999998</v>
      </c>
      <c r="J66" s="25">
        <v>3.32</v>
      </c>
      <c r="K66" s="25">
        <v>4</v>
      </c>
      <c r="L66" s="25"/>
      <c r="M66" s="25"/>
      <c r="N66" s="25"/>
      <c r="O66" s="25"/>
      <c r="P66" s="25">
        <v>1.99</v>
      </c>
      <c r="Q66" s="25">
        <v>26.87</v>
      </c>
      <c r="R66" s="25">
        <v>25.21</v>
      </c>
      <c r="S66" s="25"/>
      <c r="T66" s="25"/>
      <c r="U66" s="25"/>
      <c r="V66" s="27">
        <v>100.08</v>
      </c>
      <c r="W66" s="31">
        <v>9.5047231483693864</v>
      </c>
      <c r="X66" s="32">
        <v>9.5047231483693864</v>
      </c>
      <c r="Y66" s="22">
        <v>0.35063012889718331</v>
      </c>
      <c r="Z66" s="2" t="s">
        <v>17</v>
      </c>
      <c r="AA66" s="32">
        <v>0.98611983243732526</v>
      </c>
      <c r="AB66" s="22">
        <v>1.0147420670010001</v>
      </c>
      <c r="AC66" s="2" t="s">
        <v>17</v>
      </c>
      <c r="AD66" s="22" t="s">
        <v>17</v>
      </c>
      <c r="AE66" s="2" t="s">
        <v>17</v>
      </c>
      <c r="AF66" s="2" t="s">
        <v>17</v>
      </c>
      <c r="AG66" s="22">
        <v>0.44019504642088098</v>
      </c>
      <c r="AH66" s="22">
        <v>3.6610503976659556</v>
      </c>
      <c r="AI66" s="22">
        <v>13.04253937920827</v>
      </c>
      <c r="AJ66" s="2" t="s">
        <v>17</v>
      </c>
      <c r="AK66" s="2" t="s">
        <v>17</v>
      </c>
      <c r="AL66" s="2" t="s">
        <v>17</v>
      </c>
      <c r="AM66" s="1" t="s">
        <v>427</v>
      </c>
      <c r="AN66" s="30">
        <v>0.89</v>
      </c>
      <c r="AO66" s="30">
        <v>0.49</v>
      </c>
    </row>
    <row r="67" spans="1:41" x14ac:dyDescent="0.3">
      <c r="A67" s="25">
        <v>65</v>
      </c>
      <c r="B67" s="25" t="s">
        <v>328</v>
      </c>
      <c r="C67" s="25" t="s">
        <v>380</v>
      </c>
      <c r="D67" s="25" t="s">
        <v>412</v>
      </c>
      <c r="E67" s="25" t="s">
        <v>44</v>
      </c>
      <c r="F67" s="24">
        <v>798.80651516016167</v>
      </c>
      <c r="G67" s="26" t="s">
        <v>327</v>
      </c>
      <c r="H67" s="25">
        <v>37.1</v>
      </c>
      <c r="I67" s="25">
        <v>3.93</v>
      </c>
      <c r="J67" s="25">
        <v>8.66</v>
      </c>
      <c r="K67" s="25">
        <v>2.85</v>
      </c>
      <c r="L67" s="25"/>
      <c r="M67" s="25"/>
      <c r="N67" s="25"/>
      <c r="O67" s="25"/>
      <c r="P67" s="25">
        <v>11.35</v>
      </c>
      <c r="Q67" s="25">
        <v>9.39</v>
      </c>
      <c r="R67" s="25">
        <v>26.98</v>
      </c>
      <c r="S67" s="25"/>
      <c r="T67" s="25"/>
      <c r="U67" s="25"/>
      <c r="V67" s="27">
        <v>100.25</v>
      </c>
      <c r="W67" s="31">
        <v>8.9637964349396686</v>
      </c>
      <c r="X67" s="32">
        <v>8.9637964349396686</v>
      </c>
      <c r="Y67" s="22">
        <v>0.55937907698329836</v>
      </c>
      <c r="Z67" s="2" t="s">
        <v>17</v>
      </c>
      <c r="AA67" s="32">
        <v>2.3807225458507926</v>
      </c>
      <c r="AB67" s="22">
        <v>0.66917516815995048</v>
      </c>
      <c r="AC67" s="2" t="s">
        <v>17</v>
      </c>
      <c r="AD67" s="22" t="s">
        <v>17</v>
      </c>
      <c r="AE67" s="2" t="s">
        <v>17</v>
      </c>
      <c r="AF67" s="2" t="s">
        <v>17</v>
      </c>
      <c r="AG67" s="22">
        <v>2.3237383177801583</v>
      </c>
      <c r="AH67" s="22">
        <v>1.184139631167533</v>
      </c>
      <c r="AI67" s="22">
        <v>12.919048825118598</v>
      </c>
      <c r="AJ67" s="2" t="s">
        <v>17</v>
      </c>
      <c r="AK67" s="2" t="s">
        <v>17</v>
      </c>
      <c r="AL67" s="2" t="s">
        <v>17</v>
      </c>
      <c r="AM67" s="1" t="s">
        <v>441</v>
      </c>
      <c r="AN67" s="30">
        <v>0.34</v>
      </c>
      <c r="AO67" s="30">
        <v>0.78</v>
      </c>
    </row>
    <row r="68" spans="1:41" x14ac:dyDescent="0.3">
      <c r="A68" s="25">
        <v>66</v>
      </c>
      <c r="B68" s="25" t="s">
        <v>328</v>
      </c>
      <c r="C68" s="25" t="s">
        <v>381</v>
      </c>
      <c r="D68" s="25" t="s">
        <v>412</v>
      </c>
      <c r="E68" s="25" t="s">
        <v>44</v>
      </c>
      <c r="F68" s="24">
        <v>799.25526921630103</v>
      </c>
      <c r="G68" s="26" t="s">
        <v>327</v>
      </c>
      <c r="H68" s="25">
        <v>37.21</v>
      </c>
      <c r="I68" s="25">
        <v>2.0099999999999998</v>
      </c>
      <c r="J68" s="25">
        <v>3.31</v>
      </c>
      <c r="K68" s="25">
        <v>4.72</v>
      </c>
      <c r="L68" s="25"/>
      <c r="M68" s="25"/>
      <c r="N68" s="25"/>
      <c r="O68" s="25"/>
      <c r="P68" s="25">
        <v>2.68</v>
      </c>
      <c r="Q68" s="25">
        <v>26.16</v>
      </c>
      <c r="R68" s="25">
        <v>25.48</v>
      </c>
      <c r="S68" s="25"/>
      <c r="T68" s="25"/>
      <c r="U68" s="25"/>
      <c r="V68" s="27">
        <v>101.58</v>
      </c>
      <c r="W68" s="31">
        <v>9.5351619702602353</v>
      </c>
      <c r="X68" s="32">
        <v>9.5351619702602353</v>
      </c>
      <c r="Y68" s="22">
        <v>0.30343107379131895</v>
      </c>
      <c r="Z68" s="2" t="s">
        <v>17</v>
      </c>
      <c r="AA68" s="32">
        <v>0.96509311091198224</v>
      </c>
      <c r="AB68" s="22">
        <v>1.1754043247567623</v>
      </c>
      <c r="AC68" s="2" t="s">
        <v>17</v>
      </c>
      <c r="AD68" s="22" t="s">
        <v>17</v>
      </c>
      <c r="AE68" s="2" t="s">
        <v>17</v>
      </c>
      <c r="AF68" s="2" t="s">
        <v>17</v>
      </c>
      <c r="AG68" s="22">
        <v>0.58193768344573638</v>
      </c>
      <c r="AH68" s="22">
        <v>3.4988505531954499</v>
      </c>
      <c r="AI68" s="22">
        <v>12.940121283638515</v>
      </c>
      <c r="AJ68" s="2" t="s">
        <v>17</v>
      </c>
      <c r="AK68" s="2" t="s">
        <v>17</v>
      </c>
      <c r="AL68" s="2" t="s">
        <v>17</v>
      </c>
      <c r="AM68" s="1" t="s">
        <v>427</v>
      </c>
      <c r="AN68" s="30">
        <v>0.86</v>
      </c>
      <c r="AO68" s="30">
        <v>0.45</v>
      </c>
    </row>
    <row r="69" spans="1:41" x14ac:dyDescent="0.3">
      <c r="A69" s="25">
        <v>67</v>
      </c>
      <c r="B69" s="25" t="s">
        <v>328</v>
      </c>
      <c r="C69" s="25" t="s">
        <v>382</v>
      </c>
      <c r="D69" s="25" t="s">
        <v>412</v>
      </c>
      <c r="E69" s="25" t="s">
        <v>44</v>
      </c>
      <c r="F69" s="24">
        <v>799.25526921630103</v>
      </c>
      <c r="G69" s="26" t="s">
        <v>327</v>
      </c>
      <c r="H69" s="25">
        <v>37.69</v>
      </c>
      <c r="I69" s="25">
        <v>0.66</v>
      </c>
      <c r="J69" s="25">
        <v>6.77</v>
      </c>
      <c r="K69" s="25">
        <v>2.71</v>
      </c>
      <c r="L69" s="25"/>
      <c r="M69" s="25"/>
      <c r="N69" s="25"/>
      <c r="O69" s="25"/>
      <c r="P69" s="25">
        <v>4.01</v>
      </c>
      <c r="Q69" s="25">
        <v>23.21</v>
      </c>
      <c r="R69" s="25">
        <v>26.23</v>
      </c>
      <c r="S69" s="25"/>
      <c r="T69" s="25"/>
      <c r="U69" s="25"/>
      <c r="V69" s="27">
        <v>101.28</v>
      </c>
      <c r="W69" s="31">
        <v>9.4296976618228499</v>
      </c>
      <c r="X69" s="32">
        <v>9.4296976618228499</v>
      </c>
      <c r="Y69" s="22">
        <v>9.7277221728006055E-2</v>
      </c>
      <c r="Z69" s="2" t="s">
        <v>17</v>
      </c>
      <c r="AA69" s="32">
        <v>1.9272280891121427</v>
      </c>
      <c r="AB69" s="22">
        <v>0.65889741382929157</v>
      </c>
      <c r="AC69" s="2" t="s">
        <v>17</v>
      </c>
      <c r="AD69" s="22" t="s">
        <v>17</v>
      </c>
      <c r="AE69" s="2" t="s">
        <v>17</v>
      </c>
      <c r="AF69" s="2" t="s">
        <v>17</v>
      </c>
      <c r="AG69" s="22">
        <v>0.85013771988122744</v>
      </c>
      <c r="AH69" s="22">
        <v>3.0308610041864932</v>
      </c>
      <c r="AI69" s="22">
        <v>13.005900889439987</v>
      </c>
      <c r="AJ69" s="2" t="s">
        <v>17</v>
      </c>
      <c r="AK69" s="2" t="s">
        <v>17</v>
      </c>
      <c r="AL69" s="2" t="s">
        <v>17</v>
      </c>
      <c r="AM69" s="1" t="s">
        <v>432</v>
      </c>
      <c r="AN69" s="30">
        <v>0.78</v>
      </c>
      <c r="AO69" s="30">
        <v>0.75</v>
      </c>
    </row>
    <row r="70" spans="1:41" x14ac:dyDescent="0.3">
      <c r="A70" s="25">
        <v>68</v>
      </c>
      <c r="B70" s="25" t="s">
        <v>328</v>
      </c>
      <c r="C70" s="25" t="s">
        <v>383</v>
      </c>
      <c r="D70" s="25" t="s">
        <v>412</v>
      </c>
      <c r="E70" s="25" t="s">
        <v>44</v>
      </c>
      <c r="F70" s="24">
        <v>799.25526921630103</v>
      </c>
      <c r="G70" s="26" t="s">
        <v>327</v>
      </c>
      <c r="H70" s="25">
        <v>38.39</v>
      </c>
      <c r="I70" s="25">
        <v>1.79</v>
      </c>
      <c r="J70" s="25">
        <v>4.18</v>
      </c>
      <c r="K70" s="25">
        <v>4.54</v>
      </c>
      <c r="L70" s="25"/>
      <c r="M70" s="25"/>
      <c r="N70" s="25"/>
      <c r="O70" s="25"/>
      <c r="P70" s="25">
        <v>7.14</v>
      </c>
      <c r="Q70" s="25">
        <v>19.190000000000001</v>
      </c>
      <c r="R70" s="25">
        <v>26.21</v>
      </c>
      <c r="S70" s="25"/>
      <c r="T70" s="25"/>
      <c r="U70" s="25"/>
      <c r="V70" s="27">
        <v>101.45</v>
      </c>
      <c r="W70" s="31">
        <v>9.5462272322465616</v>
      </c>
      <c r="X70" s="32">
        <v>9.5462272322465616</v>
      </c>
      <c r="Y70" s="22">
        <v>0.262217865979543</v>
      </c>
      <c r="Z70" s="2" t="s">
        <v>17</v>
      </c>
      <c r="AA70" s="32">
        <v>1.1826677509424806</v>
      </c>
      <c r="AB70" s="22">
        <v>1.0971004409671348</v>
      </c>
      <c r="AC70" s="2" t="s">
        <v>17</v>
      </c>
      <c r="AD70" s="22" t="s">
        <v>17</v>
      </c>
      <c r="AE70" s="2" t="s">
        <v>17</v>
      </c>
      <c r="AF70" s="2" t="s">
        <v>17</v>
      </c>
      <c r="AG70" s="22">
        <v>1.504475603802333</v>
      </c>
      <c r="AH70" s="22">
        <v>2.4906223384211486</v>
      </c>
      <c r="AI70" s="22">
        <v>12.9166887676408</v>
      </c>
      <c r="AJ70" s="2" t="s">
        <v>17</v>
      </c>
      <c r="AK70" s="2" t="s">
        <v>17</v>
      </c>
      <c r="AL70" s="2" t="s">
        <v>17</v>
      </c>
      <c r="AM70" s="1" t="s">
        <v>431</v>
      </c>
      <c r="AN70" s="30">
        <v>0.62</v>
      </c>
      <c r="AO70" s="30">
        <v>0.52</v>
      </c>
    </row>
    <row r="71" spans="1:41" x14ac:dyDescent="0.3">
      <c r="A71" s="25">
        <v>69</v>
      </c>
      <c r="B71" s="25" t="s">
        <v>328</v>
      </c>
      <c r="C71" s="25" t="s">
        <v>384</v>
      </c>
      <c r="D71" s="25" t="s">
        <v>412</v>
      </c>
      <c r="E71" s="25" t="s">
        <v>44</v>
      </c>
      <c r="F71" s="24">
        <v>799.25526921630103</v>
      </c>
      <c r="G71" s="26" t="s">
        <v>327</v>
      </c>
      <c r="H71" s="25">
        <v>37.619999999999997</v>
      </c>
      <c r="I71" s="25">
        <v>2.12</v>
      </c>
      <c r="J71" s="25">
        <v>5.0999999999999996</v>
      </c>
      <c r="K71" s="25">
        <v>3.39</v>
      </c>
      <c r="L71" s="25"/>
      <c r="M71" s="25"/>
      <c r="N71" s="25"/>
      <c r="O71" s="25"/>
      <c r="P71" s="25">
        <v>5.47</v>
      </c>
      <c r="Q71" s="25">
        <v>21.28</v>
      </c>
      <c r="R71" s="25">
        <v>25.4</v>
      </c>
      <c r="S71" s="25"/>
      <c r="T71" s="25"/>
      <c r="U71" s="25"/>
      <c r="V71" s="27">
        <v>100.39</v>
      </c>
      <c r="W71" s="31">
        <v>9.5660469127102363</v>
      </c>
      <c r="X71" s="32">
        <v>9.5660469127102363</v>
      </c>
      <c r="Y71" s="22">
        <v>0.31757416730338012</v>
      </c>
      <c r="Z71" s="2" t="s">
        <v>17</v>
      </c>
      <c r="AA71" s="32">
        <v>1.4755594382466699</v>
      </c>
      <c r="AB71" s="22">
        <v>0.83770343140524506</v>
      </c>
      <c r="AC71" s="2" t="s">
        <v>17</v>
      </c>
      <c r="AD71" s="22" t="s">
        <v>17</v>
      </c>
      <c r="AE71" s="2" t="s">
        <v>17</v>
      </c>
      <c r="AF71" s="2" t="s">
        <v>17</v>
      </c>
      <c r="AG71" s="22">
        <v>1.1786214040465266</v>
      </c>
      <c r="AH71" s="22">
        <v>2.8242594286557354</v>
      </c>
      <c r="AI71" s="22">
        <v>12.80023521763221</v>
      </c>
      <c r="AJ71" s="2" t="s">
        <v>17</v>
      </c>
      <c r="AK71" s="2" t="s">
        <v>17</v>
      </c>
      <c r="AL71" s="2" t="s">
        <v>17</v>
      </c>
      <c r="AM71" s="1" t="s">
        <v>431</v>
      </c>
      <c r="AN71" s="30">
        <v>0.71</v>
      </c>
      <c r="AO71" s="30">
        <v>0.64</v>
      </c>
    </row>
    <row r="72" spans="1:41" x14ac:dyDescent="0.3">
      <c r="A72" s="25">
        <v>70</v>
      </c>
      <c r="B72" s="25" t="s">
        <v>328</v>
      </c>
      <c r="C72" s="25" t="s">
        <v>385</v>
      </c>
      <c r="D72" s="25" t="s">
        <v>412</v>
      </c>
      <c r="E72" s="25" t="s">
        <v>44</v>
      </c>
      <c r="F72" s="24">
        <v>799.25526921630103</v>
      </c>
      <c r="G72" s="26" t="s">
        <v>327</v>
      </c>
      <c r="H72" s="25">
        <v>37.53</v>
      </c>
      <c r="I72" s="25"/>
      <c r="J72" s="25">
        <v>5.23</v>
      </c>
      <c r="K72" s="25">
        <v>4.38</v>
      </c>
      <c r="L72" s="25"/>
      <c r="M72" s="25"/>
      <c r="N72" s="25"/>
      <c r="O72" s="25"/>
      <c r="P72" s="25">
        <v>4.5199999999999996</v>
      </c>
      <c r="Q72" s="25">
        <v>22.27</v>
      </c>
      <c r="R72" s="25">
        <v>26.47</v>
      </c>
      <c r="S72" s="25"/>
      <c r="T72" s="25"/>
      <c r="U72" s="25"/>
      <c r="V72" s="27">
        <v>100.4</v>
      </c>
      <c r="W72" s="31">
        <v>9.4108548799415228</v>
      </c>
      <c r="X72" s="32">
        <v>9.4108548799415228</v>
      </c>
      <c r="Y72" s="2" t="s">
        <v>17</v>
      </c>
      <c r="Z72" s="2" t="s">
        <v>17</v>
      </c>
      <c r="AA72" s="32">
        <v>1.4921930675696133</v>
      </c>
      <c r="AB72" s="22">
        <v>1.0673368495087587</v>
      </c>
      <c r="AC72" s="2" t="s">
        <v>17</v>
      </c>
      <c r="AD72" s="22" t="s">
        <v>17</v>
      </c>
      <c r="AE72" s="2" t="s">
        <v>17</v>
      </c>
      <c r="AF72" s="2" t="s">
        <v>17</v>
      </c>
      <c r="AG72" s="22">
        <v>0.96042228609099523</v>
      </c>
      <c r="AH72" s="22">
        <v>2.9146739374334376</v>
      </c>
      <c r="AI72" s="22">
        <v>13.154518979455673</v>
      </c>
      <c r="AJ72" s="2" t="s">
        <v>17</v>
      </c>
      <c r="AK72" s="2" t="s">
        <v>17</v>
      </c>
      <c r="AL72" s="2" t="s">
        <v>17</v>
      </c>
      <c r="AM72" s="1" t="s">
        <v>432</v>
      </c>
      <c r="AN72" s="30">
        <v>0.75</v>
      </c>
      <c r="AO72" s="30">
        <v>0.57999999999999996</v>
      </c>
    </row>
    <row r="73" spans="1:41" x14ac:dyDescent="0.3">
      <c r="A73" s="25">
        <v>71</v>
      </c>
      <c r="B73" s="25" t="s">
        <v>328</v>
      </c>
      <c r="C73" s="25" t="s">
        <v>386</v>
      </c>
      <c r="D73" s="25" t="s">
        <v>412</v>
      </c>
      <c r="E73" s="25" t="s">
        <v>44</v>
      </c>
      <c r="F73" s="24">
        <v>799.25526921630103</v>
      </c>
      <c r="G73" s="26" t="s">
        <v>327</v>
      </c>
      <c r="H73" s="25">
        <v>38.85</v>
      </c>
      <c r="I73" s="25">
        <v>0.45</v>
      </c>
      <c r="J73" s="25">
        <v>3.12</v>
      </c>
      <c r="K73" s="25">
        <v>5.71</v>
      </c>
      <c r="L73" s="25"/>
      <c r="M73" s="25"/>
      <c r="N73" s="25"/>
      <c r="O73" s="25"/>
      <c r="P73" s="25">
        <v>11.01</v>
      </c>
      <c r="Q73" s="25">
        <v>13.48</v>
      </c>
      <c r="R73" s="25">
        <v>26.89</v>
      </c>
      <c r="S73" s="25"/>
      <c r="T73" s="25"/>
      <c r="U73" s="25"/>
      <c r="V73" s="27">
        <v>99.5</v>
      </c>
      <c r="W73" s="31">
        <v>9.5583095531458024</v>
      </c>
      <c r="X73" s="32">
        <v>9.5583095531458024</v>
      </c>
      <c r="Y73" s="22">
        <v>6.5222610009424128E-2</v>
      </c>
      <c r="Z73" s="2" t="s">
        <v>17</v>
      </c>
      <c r="AA73" s="32">
        <v>0.87340863117291567</v>
      </c>
      <c r="AB73" s="22">
        <v>1.3652213065196976</v>
      </c>
      <c r="AC73" s="2" t="s">
        <v>17</v>
      </c>
      <c r="AD73" s="22" t="s">
        <v>17</v>
      </c>
      <c r="AE73" s="2" t="s">
        <v>17</v>
      </c>
      <c r="AF73" s="2" t="s">
        <v>17</v>
      </c>
      <c r="AG73" s="22">
        <v>2.2953592616227847</v>
      </c>
      <c r="AH73" s="22">
        <v>1.7310085339315293</v>
      </c>
      <c r="AI73" s="22">
        <v>13.111470103597842</v>
      </c>
      <c r="AJ73" s="2" t="s">
        <v>17</v>
      </c>
      <c r="AK73" s="2" t="s">
        <v>17</v>
      </c>
      <c r="AL73" s="2" t="s">
        <v>17</v>
      </c>
      <c r="AM73" s="1" t="s">
        <v>440</v>
      </c>
      <c r="AN73" s="30">
        <v>0.43</v>
      </c>
      <c r="AO73" s="30">
        <v>0.39</v>
      </c>
    </row>
    <row r="74" spans="1:41" x14ac:dyDescent="0.3">
      <c r="A74" s="25">
        <v>72</v>
      </c>
      <c r="B74" s="25" t="s">
        <v>328</v>
      </c>
      <c r="C74" s="25" t="s">
        <v>387</v>
      </c>
      <c r="D74" s="25" t="s">
        <v>412</v>
      </c>
      <c r="E74" s="25" t="s">
        <v>44</v>
      </c>
      <c r="F74" s="24">
        <v>799.25526921630103</v>
      </c>
      <c r="G74" s="26" t="s">
        <v>327</v>
      </c>
      <c r="H74" s="25">
        <v>39.619999999999997</v>
      </c>
      <c r="I74" s="25">
        <v>0.48</v>
      </c>
      <c r="J74" s="25">
        <v>3.47</v>
      </c>
      <c r="K74" s="25">
        <v>6.39</v>
      </c>
      <c r="L74" s="25"/>
      <c r="M74" s="25"/>
      <c r="N74" s="25"/>
      <c r="O74" s="25"/>
      <c r="P74" s="25">
        <v>12.38</v>
      </c>
      <c r="Q74" s="25">
        <v>11.59</v>
      </c>
      <c r="R74" s="25">
        <v>27.6</v>
      </c>
      <c r="S74" s="25"/>
      <c r="T74" s="25"/>
      <c r="U74" s="25"/>
      <c r="V74" s="27">
        <v>101.52</v>
      </c>
      <c r="W74" s="31">
        <v>9.472253480426378</v>
      </c>
      <c r="X74" s="32">
        <v>9.472253480426378</v>
      </c>
      <c r="Y74" s="22">
        <v>6.7604510023684755E-2</v>
      </c>
      <c r="Z74" s="2" t="s">
        <v>17</v>
      </c>
      <c r="AA74" s="32">
        <v>0.9439329190728889</v>
      </c>
      <c r="AB74" s="22">
        <v>1.4846243502265426</v>
      </c>
      <c r="AC74" s="2" t="s">
        <v>17</v>
      </c>
      <c r="AD74" s="22" t="s">
        <v>17</v>
      </c>
      <c r="AE74" s="2" t="s">
        <v>17</v>
      </c>
      <c r="AF74" s="2" t="s">
        <v>17</v>
      </c>
      <c r="AG74" s="22">
        <v>2.5080302314459972</v>
      </c>
      <c r="AH74" s="22">
        <v>1.4462438483752846</v>
      </c>
      <c r="AI74" s="22">
        <v>13.077310660429221</v>
      </c>
      <c r="AJ74" s="2" t="s">
        <v>17</v>
      </c>
      <c r="AK74" s="2" t="s">
        <v>17</v>
      </c>
      <c r="AL74" s="2" t="s">
        <v>17</v>
      </c>
      <c r="AM74" s="1" t="s">
        <v>440</v>
      </c>
      <c r="AN74" s="30">
        <v>0.37</v>
      </c>
      <c r="AO74" s="30">
        <v>0.39</v>
      </c>
    </row>
    <row r="75" spans="1:41" x14ac:dyDescent="0.3">
      <c r="A75" s="25">
        <v>73</v>
      </c>
      <c r="B75" s="25" t="s">
        <v>328</v>
      </c>
      <c r="C75" s="25" t="s">
        <v>388</v>
      </c>
      <c r="D75" s="25" t="s">
        <v>412</v>
      </c>
      <c r="E75" s="25" t="s">
        <v>44</v>
      </c>
      <c r="F75" s="24">
        <v>799.41326250825546</v>
      </c>
      <c r="G75" s="26" t="s">
        <v>325</v>
      </c>
      <c r="H75" s="25">
        <v>38.21</v>
      </c>
      <c r="I75" s="25">
        <v>1.53</v>
      </c>
      <c r="J75" s="25">
        <v>5.57</v>
      </c>
      <c r="K75" s="25">
        <v>4.24</v>
      </c>
      <c r="L75" s="25"/>
      <c r="M75" s="25"/>
      <c r="N75" s="25"/>
      <c r="O75" s="25"/>
      <c r="P75" s="25">
        <v>9.52</v>
      </c>
      <c r="Q75" s="25">
        <v>15.07</v>
      </c>
      <c r="R75" s="25">
        <v>26.42</v>
      </c>
      <c r="S75" s="25"/>
      <c r="T75" s="25"/>
      <c r="U75" s="25"/>
      <c r="V75" s="27">
        <v>100.56</v>
      </c>
      <c r="W75" s="31">
        <v>9.4015533509333817</v>
      </c>
      <c r="X75" s="32">
        <v>9.4015533509333817</v>
      </c>
      <c r="Y75" s="22">
        <v>0.2217734741831153</v>
      </c>
      <c r="Z75" s="2" t="s">
        <v>17</v>
      </c>
      <c r="AA75" s="32">
        <v>1.5593750796579111</v>
      </c>
      <c r="AB75" s="22">
        <v>1.0138304123964246</v>
      </c>
      <c r="AC75" s="2" t="s">
        <v>17</v>
      </c>
      <c r="AD75" s="22" t="s">
        <v>17</v>
      </c>
      <c r="AE75" s="2" t="s">
        <v>17</v>
      </c>
      <c r="AF75" s="2" t="s">
        <v>17</v>
      </c>
      <c r="AG75" s="22">
        <v>1.9848733825509086</v>
      </c>
      <c r="AH75" s="22">
        <v>1.9353302195685851</v>
      </c>
      <c r="AI75" s="22">
        <v>12.883264080709674</v>
      </c>
      <c r="AJ75" s="2" t="s">
        <v>17</v>
      </c>
      <c r="AK75" s="2" t="s">
        <v>17</v>
      </c>
      <c r="AL75" s="2" t="s">
        <v>17</v>
      </c>
      <c r="AM75" s="1" t="s">
        <v>441</v>
      </c>
      <c r="AN75" s="30">
        <v>0.49</v>
      </c>
      <c r="AO75" s="30">
        <v>0.61</v>
      </c>
    </row>
    <row r="76" spans="1:41" x14ac:dyDescent="0.3">
      <c r="A76" s="25">
        <v>74</v>
      </c>
      <c r="B76" s="25" t="s">
        <v>328</v>
      </c>
      <c r="C76" s="25" t="s">
        <v>389</v>
      </c>
      <c r="D76" s="25" t="s">
        <v>412</v>
      </c>
      <c r="E76" s="25" t="s">
        <v>44</v>
      </c>
      <c r="F76" s="24">
        <v>799.41326250825546</v>
      </c>
      <c r="G76" s="26" t="s">
        <v>325</v>
      </c>
      <c r="H76" s="25">
        <v>36.74</v>
      </c>
      <c r="I76" s="25">
        <v>1.55</v>
      </c>
      <c r="J76" s="25">
        <v>5.18</v>
      </c>
      <c r="K76" s="25">
        <v>5.34</v>
      </c>
      <c r="L76" s="25"/>
      <c r="M76" s="25"/>
      <c r="N76" s="25"/>
      <c r="O76" s="25"/>
      <c r="P76" s="25">
        <v>6.33</v>
      </c>
      <c r="Q76" s="25">
        <v>20.05</v>
      </c>
      <c r="R76" s="25">
        <v>26.65</v>
      </c>
      <c r="S76" s="25"/>
      <c r="T76" s="25"/>
      <c r="U76" s="25"/>
      <c r="V76" s="27">
        <v>101.84</v>
      </c>
      <c r="W76" s="31">
        <v>9.0769051601686801</v>
      </c>
      <c r="X76" s="32">
        <v>9.0769051601686801</v>
      </c>
      <c r="Y76" s="22">
        <v>0.22559316427358331</v>
      </c>
      <c r="Z76" s="2" t="s">
        <v>17</v>
      </c>
      <c r="AA76" s="32">
        <v>1.4561335980164225</v>
      </c>
      <c r="AB76" s="22">
        <v>1.2820848959861455</v>
      </c>
      <c r="AC76" s="2" t="s">
        <v>17</v>
      </c>
      <c r="AD76" s="22" t="s">
        <v>17</v>
      </c>
      <c r="AE76" s="2" t="s">
        <v>17</v>
      </c>
      <c r="AF76" s="2" t="s">
        <v>17</v>
      </c>
      <c r="AG76" s="22">
        <v>1.3251823351450136</v>
      </c>
      <c r="AH76" s="22">
        <v>2.5854269486623873</v>
      </c>
      <c r="AI76" s="22">
        <v>13.048673897747767</v>
      </c>
      <c r="AJ76" s="2" t="s">
        <v>17</v>
      </c>
      <c r="AK76" s="2" t="s">
        <v>17</v>
      </c>
      <c r="AL76" s="2" t="s">
        <v>17</v>
      </c>
      <c r="AM76" s="1" t="s">
        <v>431</v>
      </c>
      <c r="AN76" s="30">
        <v>0.66</v>
      </c>
      <c r="AO76" s="30">
        <v>0.53</v>
      </c>
    </row>
    <row r="77" spans="1:41" x14ac:dyDescent="0.3">
      <c r="A77" s="25">
        <v>75</v>
      </c>
      <c r="B77" s="25" t="s">
        <v>328</v>
      </c>
      <c r="C77" s="25" t="s">
        <v>390</v>
      </c>
      <c r="D77" s="25" t="s">
        <v>412</v>
      </c>
      <c r="E77" s="25" t="s">
        <v>44</v>
      </c>
      <c r="F77" s="24">
        <v>799.41326250825546</v>
      </c>
      <c r="G77" s="26" t="s">
        <v>325</v>
      </c>
      <c r="H77" s="25">
        <v>38.799999999999997</v>
      </c>
      <c r="I77" s="25">
        <v>0.65</v>
      </c>
      <c r="J77" s="25">
        <v>6.74</v>
      </c>
      <c r="K77" s="25">
        <v>4.54</v>
      </c>
      <c r="L77" s="25"/>
      <c r="M77" s="25"/>
      <c r="N77" s="25"/>
      <c r="O77" s="25"/>
      <c r="P77" s="25">
        <v>9.8000000000000007</v>
      </c>
      <c r="Q77" s="25">
        <v>11.39</v>
      </c>
      <c r="R77" s="25">
        <v>27.31</v>
      </c>
      <c r="S77" s="25"/>
      <c r="T77" s="25"/>
      <c r="U77" s="25"/>
      <c r="V77" s="27">
        <v>99.23</v>
      </c>
      <c r="W77" s="31">
        <v>9.405102585815488</v>
      </c>
      <c r="X77" s="32">
        <v>9.405102585815488</v>
      </c>
      <c r="Y77" s="22">
        <v>9.2819828137800875E-2</v>
      </c>
      <c r="Z77" s="2" t="s">
        <v>17</v>
      </c>
      <c r="AA77" s="32">
        <v>1.8589363724815779</v>
      </c>
      <c r="AB77" s="22">
        <v>1.0694599989629112</v>
      </c>
      <c r="AC77" s="2" t="s">
        <v>17</v>
      </c>
      <c r="AD77" s="22" t="s">
        <v>17</v>
      </c>
      <c r="AE77" s="2" t="s">
        <v>17</v>
      </c>
      <c r="AF77" s="2" t="s">
        <v>17</v>
      </c>
      <c r="AG77" s="22">
        <v>2.0129415726676361</v>
      </c>
      <c r="AH77" s="22">
        <v>1.441035845631502</v>
      </c>
      <c r="AI77" s="22">
        <v>13.119703796303085</v>
      </c>
      <c r="AJ77" s="2" t="s">
        <v>17</v>
      </c>
      <c r="AK77" s="2" t="s">
        <v>17</v>
      </c>
      <c r="AL77" s="2" t="s">
        <v>17</v>
      </c>
      <c r="AM77" s="1" t="s">
        <v>442</v>
      </c>
      <c r="AN77" s="30">
        <v>0.42</v>
      </c>
      <c r="AO77" s="30">
        <v>0.63</v>
      </c>
    </row>
    <row r="78" spans="1:41" x14ac:dyDescent="0.3">
      <c r="A78" s="25">
        <v>76</v>
      </c>
      <c r="B78" s="25" t="s">
        <v>328</v>
      </c>
      <c r="C78" s="25" t="s">
        <v>391</v>
      </c>
      <c r="D78" s="25" t="s">
        <v>412</v>
      </c>
      <c r="E78" s="25" t="s">
        <v>44</v>
      </c>
      <c r="F78" s="24">
        <v>799.41326250825546</v>
      </c>
      <c r="G78" s="26" t="s">
        <v>325</v>
      </c>
      <c r="H78" s="25">
        <v>35.5</v>
      </c>
      <c r="I78" s="25">
        <v>2.94</v>
      </c>
      <c r="J78" s="25">
        <v>4.71</v>
      </c>
      <c r="K78" s="25">
        <v>4.71</v>
      </c>
      <c r="L78" s="25"/>
      <c r="M78" s="25"/>
      <c r="N78" s="25"/>
      <c r="O78" s="25"/>
      <c r="P78" s="25">
        <v>1.92</v>
      </c>
      <c r="Q78" s="25">
        <v>26.86</v>
      </c>
      <c r="R78" s="25">
        <v>25.22</v>
      </c>
      <c r="S78" s="25">
        <v>0.98</v>
      </c>
      <c r="T78" s="25"/>
      <c r="U78" s="25"/>
      <c r="V78" s="27">
        <v>100.92</v>
      </c>
      <c r="W78" s="31">
        <v>9.1029890881805411</v>
      </c>
      <c r="X78" s="32">
        <v>9.1029890881805411</v>
      </c>
      <c r="Y78" s="22">
        <v>0.44411822094419806</v>
      </c>
      <c r="Z78" s="2" t="s">
        <v>17</v>
      </c>
      <c r="AA78" s="32">
        <v>1.3741982569470257</v>
      </c>
      <c r="AB78" s="22">
        <v>1.1736901430223954</v>
      </c>
      <c r="AC78" s="2" t="s">
        <v>17</v>
      </c>
      <c r="AD78" s="22" t="s">
        <v>17</v>
      </c>
      <c r="AE78" s="2" t="s">
        <v>17</v>
      </c>
      <c r="AF78" s="2" t="s">
        <v>17</v>
      </c>
      <c r="AG78" s="22">
        <v>0.41718643627235341</v>
      </c>
      <c r="AH78" s="22">
        <v>3.5948512613331185</v>
      </c>
      <c r="AI78" s="22">
        <v>12.816553947342525</v>
      </c>
      <c r="AJ78" s="22">
        <v>7.6412645957840877E-2</v>
      </c>
      <c r="AK78" s="2" t="s">
        <v>17</v>
      </c>
      <c r="AL78" s="2" t="s">
        <v>17</v>
      </c>
      <c r="AM78" s="1" t="s">
        <v>431</v>
      </c>
      <c r="AN78" s="30">
        <v>0.9</v>
      </c>
      <c r="AO78" s="30">
        <v>0.54</v>
      </c>
    </row>
    <row r="79" spans="1:41" x14ac:dyDescent="0.3">
      <c r="A79" s="25">
        <v>77</v>
      </c>
      <c r="B79" s="25" t="s">
        <v>328</v>
      </c>
      <c r="C79" s="25" t="s">
        <v>392</v>
      </c>
      <c r="D79" s="25" t="s">
        <v>412</v>
      </c>
      <c r="E79" s="25" t="s">
        <v>44</v>
      </c>
      <c r="F79" s="24">
        <v>799.44512670159088</v>
      </c>
      <c r="G79" s="26" t="s">
        <v>327</v>
      </c>
      <c r="H79" s="25">
        <v>36.43</v>
      </c>
      <c r="I79" s="25">
        <v>1.96</v>
      </c>
      <c r="J79" s="25">
        <v>4.7699999999999996</v>
      </c>
      <c r="K79" s="25">
        <v>5.7</v>
      </c>
      <c r="L79" s="25"/>
      <c r="M79" s="25"/>
      <c r="N79" s="25"/>
      <c r="O79" s="25"/>
      <c r="P79" s="25">
        <v>4.5199999999999996</v>
      </c>
      <c r="Q79" s="25">
        <v>21.87</v>
      </c>
      <c r="R79" s="25">
        <v>26.33</v>
      </c>
      <c r="S79" s="25"/>
      <c r="T79" s="25"/>
      <c r="U79" s="25"/>
      <c r="V79" s="27">
        <v>101.59</v>
      </c>
      <c r="W79" s="31">
        <v>9.109204736567257</v>
      </c>
      <c r="X79" s="32">
        <v>9.109204736567257</v>
      </c>
      <c r="Y79" s="22">
        <v>0.28871739817810732</v>
      </c>
      <c r="Z79" s="2" t="s">
        <v>17</v>
      </c>
      <c r="AA79" s="32">
        <v>1.3571019927900057</v>
      </c>
      <c r="AB79" s="22">
        <v>1.3850741652756433</v>
      </c>
      <c r="AC79" s="2" t="s">
        <v>17</v>
      </c>
      <c r="AD79" s="22" t="s">
        <v>17</v>
      </c>
      <c r="AE79" s="2" t="s">
        <v>17</v>
      </c>
      <c r="AF79" s="2" t="s">
        <v>17</v>
      </c>
      <c r="AG79" s="22">
        <v>0.95770776601324459</v>
      </c>
      <c r="AH79" s="22">
        <v>2.8542323465909814</v>
      </c>
      <c r="AI79" s="22">
        <v>13.047961594584764</v>
      </c>
      <c r="AJ79" s="2" t="s">
        <v>17</v>
      </c>
      <c r="AK79" s="2" t="s">
        <v>17</v>
      </c>
      <c r="AL79" s="2" t="s">
        <v>17</v>
      </c>
      <c r="AM79" s="1" t="s">
        <v>427</v>
      </c>
      <c r="AN79" s="30">
        <v>0.75</v>
      </c>
      <c r="AO79" s="30">
        <v>0.49</v>
      </c>
    </row>
    <row r="80" spans="1:41" x14ac:dyDescent="0.3">
      <c r="A80" s="25">
        <v>78</v>
      </c>
      <c r="B80" s="25" t="s">
        <v>328</v>
      </c>
      <c r="C80" s="25" t="s">
        <v>393</v>
      </c>
      <c r="D80" s="25" t="s">
        <v>412</v>
      </c>
      <c r="E80" s="25" t="s">
        <v>44</v>
      </c>
      <c r="F80" s="24">
        <v>799.44512670159088</v>
      </c>
      <c r="G80" s="26" t="s">
        <v>325</v>
      </c>
      <c r="H80" s="25">
        <v>36.36</v>
      </c>
      <c r="I80" s="25">
        <v>0.61</v>
      </c>
      <c r="J80" s="25">
        <v>9.0299999999999994</v>
      </c>
      <c r="K80" s="25">
        <v>4.8</v>
      </c>
      <c r="L80" s="25"/>
      <c r="M80" s="25"/>
      <c r="N80" s="25"/>
      <c r="O80" s="25"/>
      <c r="P80" s="25">
        <v>2.8</v>
      </c>
      <c r="Q80" s="25">
        <v>18.7</v>
      </c>
      <c r="R80" s="25">
        <v>27.09</v>
      </c>
      <c r="S80" s="25"/>
      <c r="T80" s="25"/>
      <c r="U80" s="25"/>
      <c r="V80" s="27">
        <v>99.38</v>
      </c>
      <c r="W80" s="31">
        <v>8.975510979931542</v>
      </c>
      <c r="X80" s="32">
        <v>8.975510979931542</v>
      </c>
      <c r="Y80" s="22">
        <v>8.8707580688335383E-2</v>
      </c>
      <c r="Z80" s="2" t="s">
        <v>17</v>
      </c>
      <c r="AA80" s="32">
        <v>2.5362722816885612</v>
      </c>
      <c r="AB80" s="22">
        <v>1.1514721182541303</v>
      </c>
      <c r="AC80" s="2" t="s">
        <v>17</v>
      </c>
      <c r="AD80" s="22" t="s">
        <v>17</v>
      </c>
      <c r="AE80" s="2" t="s">
        <v>17</v>
      </c>
      <c r="AF80" s="2" t="s">
        <v>17</v>
      </c>
      <c r="AG80" s="22">
        <v>0.58568839863859157</v>
      </c>
      <c r="AH80" s="22">
        <v>2.409329305092955</v>
      </c>
      <c r="AI80" s="22">
        <v>13.253019335705881</v>
      </c>
      <c r="AJ80" s="2" t="s">
        <v>17</v>
      </c>
      <c r="AK80" s="2" t="s">
        <v>17</v>
      </c>
      <c r="AL80" s="2" t="s">
        <v>17</v>
      </c>
      <c r="AM80" s="1" t="s">
        <v>403</v>
      </c>
      <c r="AN80" s="30">
        <v>0.8</v>
      </c>
      <c r="AO80" s="30">
        <v>0.69</v>
      </c>
    </row>
    <row r="81" spans="1:41" x14ac:dyDescent="0.3">
      <c r="A81" s="25">
        <v>79</v>
      </c>
      <c r="B81" s="25" t="s">
        <v>328</v>
      </c>
      <c r="C81" s="25" t="s">
        <v>332</v>
      </c>
      <c r="D81" s="25" t="s">
        <v>412</v>
      </c>
      <c r="E81" s="25" t="s">
        <v>66</v>
      </c>
      <c r="F81" s="24">
        <v>917.42899999999997</v>
      </c>
      <c r="G81" s="26" t="s">
        <v>325</v>
      </c>
      <c r="H81" s="25">
        <v>38.49</v>
      </c>
      <c r="I81" s="25">
        <v>1.94</v>
      </c>
      <c r="J81" s="25">
        <v>4.55</v>
      </c>
      <c r="K81" s="25">
        <v>4.22</v>
      </c>
      <c r="L81" s="25"/>
      <c r="M81" s="25"/>
      <c r="N81" s="25"/>
      <c r="O81" s="25"/>
      <c r="P81" s="25">
        <v>15.84</v>
      </c>
      <c r="Q81" s="25">
        <v>5.68</v>
      </c>
      <c r="R81" s="25">
        <v>26.54</v>
      </c>
      <c r="S81" s="25"/>
      <c r="T81" s="25"/>
      <c r="U81" s="25"/>
      <c r="V81" s="27">
        <v>97.259999999999991</v>
      </c>
      <c r="W81" s="36">
        <v>9.4677372576444974</v>
      </c>
      <c r="X81" s="37">
        <v>9.4677372576444974</v>
      </c>
      <c r="Y81" s="37">
        <v>0.28112510725667389</v>
      </c>
      <c r="Z81" s="22" t="s">
        <v>17</v>
      </c>
      <c r="AA81" s="37">
        <v>1.2734517655326614</v>
      </c>
      <c r="AB81" s="37">
        <v>1.0087594544202101</v>
      </c>
      <c r="AC81" s="22" t="s">
        <v>17</v>
      </c>
      <c r="AD81" s="22" t="s">
        <v>17</v>
      </c>
      <c r="AE81" s="22" t="s">
        <v>17</v>
      </c>
      <c r="AF81" s="22" t="s">
        <v>17</v>
      </c>
      <c r="AG81" s="37">
        <v>3.3016174068888815</v>
      </c>
      <c r="AH81" s="37">
        <v>0.72923225573999473</v>
      </c>
      <c r="AI81" s="37">
        <v>12.93807675251708</v>
      </c>
      <c r="AJ81" s="2" t="s">
        <v>17</v>
      </c>
      <c r="AK81" s="2" t="s">
        <v>17</v>
      </c>
      <c r="AL81" s="2" t="s">
        <v>17</v>
      </c>
      <c r="AM81" s="1" t="s">
        <v>441</v>
      </c>
      <c r="AN81" s="30">
        <f>AH81/(AH81+AG81)</f>
        <v>0.18091278930616267</v>
      </c>
      <c r="AO81" s="30">
        <f>AA81/(AA81+AB81)</f>
        <v>0.55799031851178038</v>
      </c>
    </row>
    <row r="82" spans="1:41" x14ac:dyDescent="0.3">
      <c r="A82" s="25">
        <v>80</v>
      </c>
      <c r="B82" s="25" t="s">
        <v>329</v>
      </c>
      <c r="C82" s="25" t="s">
        <v>45</v>
      </c>
      <c r="D82" s="25" t="s">
        <v>412</v>
      </c>
      <c r="E82" s="25" t="s">
        <v>422</v>
      </c>
      <c r="F82" s="24">
        <v>788.76900000000001</v>
      </c>
      <c r="G82" s="26" t="s">
        <v>325</v>
      </c>
      <c r="H82" s="25">
        <v>37.21</v>
      </c>
      <c r="I82" s="25">
        <v>2.72</v>
      </c>
      <c r="J82" s="25">
        <v>1.54</v>
      </c>
      <c r="K82" s="25">
        <v>5.94</v>
      </c>
      <c r="L82" s="25">
        <v>0.05</v>
      </c>
      <c r="M82" s="25"/>
      <c r="N82" s="25"/>
      <c r="O82" s="25">
        <v>0.17</v>
      </c>
      <c r="P82" s="25">
        <v>3.76</v>
      </c>
      <c r="Q82" s="25">
        <v>23.71</v>
      </c>
      <c r="R82" s="25">
        <v>25.17</v>
      </c>
      <c r="S82" s="25"/>
      <c r="T82" s="25">
        <v>0.03</v>
      </c>
      <c r="U82" s="25"/>
      <c r="V82" s="27">
        <v>100.29</v>
      </c>
      <c r="W82" s="31">
        <v>9.6456291584960159</v>
      </c>
      <c r="X82" s="32">
        <f>W82-Z82</f>
        <v>9.5848759700351902</v>
      </c>
      <c r="Y82" s="22">
        <v>0.41512402996480907</v>
      </c>
      <c r="Z82" s="22">
        <f>(10-Y82-W82)*(-1)</f>
        <v>6.0753188460825669E-2</v>
      </c>
      <c r="AA82" s="32">
        <v>0.45402627136552132</v>
      </c>
      <c r="AB82" s="22">
        <v>1.4964773786472978</v>
      </c>
      <c r="AC82" s="22">
        <v>3.7940741323929739E-3</v>
      </c>
      <c r="AD82" s="22" t="s">
        <v>17</v>
      </c>
      <c r="AE82" s="2" t="s">
        <v>17</v>
      </c>
      <c r="AF82" s="22">
        <v>1.3516157570078633E-2</v>
      </c>
      <c r="AG82" s="22">
        <v>0.8264405185252417</v>
      </c>
      <c r="AH82" s="22">
        <v>3.2077257611215693</v>
      </c>
      <c r="AI82" s="22">
        <v>12.931091355498191</v>
      </c>
      <c r="AJ82" s="2" t="s">
        <v>17</v>
      </c>
      <c r="AK82" s="22">
        <v>6.1752946788813344E-3</v>
      </c>
      <c r="AL82" s="2" t="s">
        <v>17</v>
      </c>
      <c r="AM82" s="1" t="s">
        <v>430</v>
      </c>
      <c r="AN82" s="30">
        <v>0.8</v>
      </c>
      <c r="AO82" s="30">
        <v>0.23</v>
      </c>
    </row>
    <row r="83" spans="1:41" x14ac:dyDescent="0.3">
      <c r="A83" s="25">
        <v>81</v>
      </c>
      <c r="B83" s="25" t="s">
        <v>329</v>
      </c>
      <c r="C83" s="25" t="s">
        <v>46</v>
      </c>
      <c r="D83" s="25" t="s">
        <v>412</v>
      </c>
      <c r="E83" s="25" t="s">
        <v>422</v>
      </c>
      <c r="F83" s="24">
        <v>788.76900000000001</v>
      </c>
      <c r="G83" s="26" t="s">
        <v>325</v>
      </c>
      <c r="H83" s="25">
        <v>38.75</v>
      </c>
      <c r="I83" s="25">
        <v>1.38</v>
      </c>
      <c r="J83" s="25">
        <v>1.53</v>
      </c>
      <c r="K83" s="25">
        <v>5.8</v>
      </c>
      <c r="L83" s="25">
        <v>0.02</v>
      </c>
      <c r="M83" s="25"/>
      <c r="N83" s="25">
        <v>0.12</v>
      </c>
      <c r="O83" s="25">
        <v>0.13</v>
      </c>
      <c r="P83" s="25">
        <v>5.72</v>
      </c>
      <c r="Q83" s="25">
        <v>21.11</v>
      </c>
      <c r="R83" s="25">
        <v>25.68</v>
      </c>
      <c r="S83" s="25">
        <v>0.04</v>
      </c>
      <c r="T83" s="25"/>
      <c r="U83" s="25"/>
      <c r="V83" s="27">
        <v>100.28</v>
      </c>
      <c r="W83" s="31">
        <v>9.8719663166481109</v>
      </c>
      <c r="X83" s="32">
        <f>W83-Z83</f>
        <v>9.7925877167965254</v>
      </c>
      <c r="Y83" s="22">
        <v>0.20741228320347413</v>
      </c>
      <c r="Z83" s="22">
        <f>(10-Y83-W83)*(-1)</f>
        <v>7.9378599851585463E-2</v>
      </c>
      <c r="AA83" s="32">
        <v>0.44358845309391431</v>
      </c>
      <c r="AB83" s="22">
        <v>1.435517198520508</v>
      </c>
      <c r="AC83" s="22">
        <v>1.8723962480672698E-3</v>
      </c>
      <c r="AD83" s="22" t="s">
        <v>17</v>
      </c>
      <c r="AE83" s="22">
        <v>1.6850002499232415E-2</v>
      </c>
      <c r="AF83" s="22">
        <v>1.0196726647637204E-2</v>
      </c>
      <c r="AG83" s="22">
        <v>1.2356519454627997</v>
      </c>
      <c r="AH83" s="22">
        <v>2.8065879324067859</v>
      </c>
      <c r="AI83" s="22">
        <v>12.967327802356083</v>
      </c>
      <c r="AJ83" s="22">
        <v>3.0289429133898136E-3</v>
      </c>
      <c r="AK83" s="2" t="s">
        <v>17</v>
      </c>
      <c r="AL83" s="2" t="s">
        <v>17</v>
      </c>
      <c r="AM83" s="1" t="s">
        <v>430</v>
      </c>
      <c r="AN83" s="30">
        <v>0.69</v>
      </c>
      <c r="AO83" s="30">
        <v>0.24</v>
      </c>
    </row>
    <row r="84" spans="1:41" x14ac:dyDescent="0.3">
      <c r="A84" s="25">
        <v>82</v>
      </c>
      <c r="B84" s="25" t="s">
        <v>329</v>
      </c>
      <c r="C84" s="25" t="s">
        <v>47</v>
      </c>
      <c r="D84" s="25" t="s">
        <v>412</v>
      </c>
      <c r="E84" s="25" t="s">
        <v>422</v>
      </c>
      <c r="F84" s="24">
        <v>788.76900000000001</v>
      </c>
      <c r="G84" s="26" t="s">
        <v>325</v>
      </c>
      <c r="H84" s="25">
        <v>36.26</v>
      </c>
      <c r="I84" s="25">
        <v>2.15</v>
      </c>
      <c r="J84" s="25">
        <v>2.44</v>
      </c>
      <c r="K84" s="25">
        <v>5.84</v>
      </c>
      <c r="L84" s="25">
        <v>0.05</v>
      </c>
      <c r="M84" s="25"/>
      <c r="N84" s="25">
        <v>0.08</v>
      </c>
      <c r="O84" s="25">
        <v>7.0000000000000007E-2</v>
      </c>
      <c r="P84" s="25">
        <v>0.54</v>
      </c>
      <c r="Q84" s="25">
        <v>28.86</v>
      </c>
      <c r="R84" s="25">
        <v>24.52</v>
      </c>
      <c r="S84" s="25"/>
      <c r="T84" s="25"/>
      <c r="U84" s="25"/>
      <c r="V84" s="27">
        <v>100.79</v>
      </c>
      <c r="W84" s="31">
        <v>9.5460480450494192</v>
      </c>
      <c r="X84" s="32">
        <v>9.5460480450494192</v>
      </c>
      <c r="Y84" s="22">
        <v>0.33308620095066288</v>
      </c>
      <c r="Z84" s="2" t="s">
        <v>17</v>
      </c>
      <c r="AA84" s="32">
        <v>0.72968855278276479</v>
      </c>
      <c r="AB84" s="22">
        <v>1.4929912788769257</v>
      </c>
      <c r="AC84" s="22">
        <v>3.9781829449883777E-3</v>
      </c>
      <c r="AD84" s="22" t="s">
        <v>17</v>
      </c>
      <c r="AE84" s="22">
        <v>1.1161741649577086E-2</v>
      </c>
      <c r="AF84" s="22">
        <v>5.6278127389918125E-3</v>
      </c>
      <c r="AG84" s="22">
        <v>0.12119938591099033</v>
      </c>
      <c r="AH84" s="22">
        <v>3.9652850682419185</v>
      </c>
      <c r="AI84" s="22">
        <v>12.790933730853768</v>
      </c>
      <c r="AJ84" s="2" t="s">
        <v>17</v>
      </c>
      <c r="AK84" s="2" t="s">
        <v>17</v>
      </c>
      <c r="AL84" s="2" t="s">
        <v>17</v>
      </c>
      <c r="AM84" s="1" t="s">
        <v>427</v>
      </c>
      <c r="AN84" s="30">
        <v>0.97</v>
      </c>
      <c r="AO84" s="30">
        <v>0.33</v>
      </c>
    </row>
    <row r="85" spans="1:41" x14ac:dyDescent="0.3">
      <c r="A85" s="25">
        <v>83</v>
      </c>
      <c r="B85" s="25" t="s">
        <v>329</v>
      </c>
      <c r="C85" s="25" t="s">
        <v>48</v>
      </c>
      <c r="D85" s="25" t="s">
        <v>412</v>
      </c>
      <c r="E85" s="25" t="s">
        <v>422</v>
      </c>
      <c r="F85" s="24">
        <v>788.76900000000001</v>
      </c>
      <c r="G85" s="26" t="s">
        <v>325</v>
      </c>
      <c r="H85" s="25">
        <v>37.46</v>
      </c>
      <c r="I85" s="25">
        <v>1.77</v>
      </c>
      <c r="J85" s="25">
        <v>2.52</v>
      </c>
      <c r="K85" s="25">
        <v>5.77</v>
      </c>
      <c r="L85" s="25">
        <v>0.04</v>
      </c>
      <c r="M85" s="25"/>
      <c r="N85" s="25"/>
      <c r="O85" s="25"/>
      <c r="P85" s="25">
        <v>3.57</v>
      </c>
      <c r="Q85" s="25">
        <v>23.9</v>
      </c>
      <c r="R85" s="25">
        <v>25.07</v>
      </c>
      <c r="S85" s="25"/>
      <c r="T85" s="25">
        <v>0.05</v>
      </c>
      <c r="U85" s="25"/>
      <c r="V85" s="27">
        <v>100.15</v>
      </c>
      <c r="W85" s="31">
        <v>9.6802461393367292</v>
      </c>
      <c r="X85" s="32">
        <v>9.6802461393367292</v>
      </c>
      <c r="Y85" s="22">
        <v>0.26956653902687344</v>
      </c>
      <c r="Z85" s="2" t="s">
        <v>17</v>
      </c>
      <c r="AA85" s="32">
        <v>0.74230249373920165</v>
      </c>
      <c r="AB85" s="22">
        <v>1.448988670134794</v>
      </c>
      <c r="AC85" s="22">
        <v>2.9800960005319918E-3</v>
      </c>
      <c r="AD85" s="22" t="s">
        <v>17</v>
      </c>
      <c r="AE85" s="2" t="s">
        <v>17</v>
      </c>
      <c r="AF85" s="2" t="s">
        <v>17</v>
      </c>
      <c r="AG85" s="22">
        <v>0.78229604884458004</v>
      </c>
      <c r="AH85" s="22">
        <v>3.2243455341785512</v>
      </c>
      <c r="AI85" s="22">
        <v>12.838854454347816</v>
      </c>
      <c r="AJ85" s="2" t="s">
        <v>17</v>
      </c>
      <c r="AK85" s="22">
        <v>1.0420024390917881E-2</v>
      </c>
      <c r="AL85" s="2" t="s">
        <v>17</v>
      </c>
      <c r="AM85" s="1" t="s">
        <v>427</v>
      </c>
      <c r="AN85" s="30">
        <v>0.8</v>
      </c>
      <c r="AO85" s="30">
        <v>0.34</v>
      </c>
    </row>
    <row r="86" spans="1:41" x14ac:dyDescent="0.3">
      <c r="A86" s="25">
        <v>84</v>
      </c>
      <c r="B86" s="25" t="s">
        <v>329</v>
      </c>
      <c r="C86" s="25" t="s">
        <v>49</v>
      </c>
      <c r="D86" s="25" t="s">
        <v>412</v>
      </c>
      <c r="E86" s="25" t="s">
        <v>422</v>
      </c>
      <c r="F86" s="24">
        <v>788.76900000000001</v>
      </c>
      <c r="G86" s="26" t="s">
        <v>325</v>
      </c>
      <c r="H86" s="25">
        <v>38.799999999999997</v>
      </c>
      <c r="I86" s="25">
        <v>1.44</v>
      </c>
      <c r="J86" s="25">
        <v>1.5</v>
      </c>
      <c r="K86" s="25">
        <v>5.85</v>
      </c>
      <c r="L86" s="25">
        <v>0.09</v>
      </c>
      <c r="M86" s="25"/>
      <c r="N86" s="25">
        <v>0.09</v>
      </c>
      <c r="O86" s="25">
        <v>0.02</v>
      </c>
      <c r="P86" s="25">
        <v>5.26</v>
      </c>
      <c r="Q86" s="25">
        <v>21.62</v>
      </c>
      <c r="R86" s="25">
        <v>25.31</v>
      </c>
      <c r="S86" s="25"/>
      <c r="T86" s="25">
        <v>0.11</v>
      </c>
      <c r="U86" s="25"/>
      <c r="V86" s="27">
        <v>100.08</v>
      </c>
      <c r="W86" s="31">
        <v>9.9471436422399755</v>
      </c>
      <c r="X86" s="32">
        <f>W86-Z86</f>
        <v>9.7827891252210062</v>
      </c>
      <c r="Y86" s="22">
        <v>0.21721087477899306</v>
      </c>
      <c r="Z86" s="22">
        <f>(10-Y86-W86)*(-1)</f>
        <v>0.1643545170189693</v>
      </c>
      <c r="AA86" s="32">
        <v>0.43872124230248055</v>
      </c>
      <c r="AB86" s="22">
        <v>1.4580690282161668</v>
      </c>
      <c r="AC86" s="22">
        <v>7.3993607827223459E-3</v>
      </c>
      <c r="AD86" s="22" t="s">
        <v>17</v>
      </c>
      <c r="AE86" s="22">
        <v>1.2363151414738847E-2</v>
      </c>
      <c r="AF86" s="22">
        <v>1.1795261496878825E-3</v>
      </c>
      <c r="AG86" s="22">
        <v>1.142197458464439</v>
      </c>
      <c r="AH86" s="22">
        <v>2.8932896384858644</v>
      </c>
      <c r="AI86" s="22">
        <v>12.858924246690048</v>
      </c>
      <c r="AJ86" s="2" t="s">
        <v>17</v>
      </c>
      <c r="AK86" s="22">
        <v>2.3501830474874631E-2</v>
      </c>
      <c r="AL86" s="2" t="s">
        <v>17</v>
      </c>
      <c r="AM86" s="1" t="s">
        <v>430</v>
      </c>
      <c r="AN86" s="30">
        <v>0.72</v>
      </c>
      <c r="AO86" s="30">
        <v>0.23</v>
      </c>
    </row>
    <row r="87" spans="1:41" x14ac:dyDescent="0.3">
      <c r="A87" s="25">
        <v>85</v>
      </c>
      <c r="B87" s="25" t="s">
        <v>329</v>
      </c>
      <c r="C87" s="25" t="s">
        <v>50</v>
      </c>
      <c r="D87" s="25" t="s">
        <v>412</v>
      </c>
      <c r="E87" s="25" t="s">
        <v>422</v>
      </c>
      <c r="F87" s="24">
        <v>788.76900000000001</v>
      </c>
      <c r="G87" s="26" t="s">
        <v>325</v>
      </c>
      <c r="H87" s="25">
        <v>37.549999999999997</v>
      </c>
      <c r="I87" s="25">
        <v>1.54</v>
      </c>
      <c r="J87" s="25">
        <v>1.48</v>
      </c>
      <c r="K87" s="25">
        <v>5.89</v>
      </c>
      <c r="L87" s="25"/>
      <c r="M87" s="25"/>
      <c r="N87" s="25">
        <v>0.01</v>
      </c>
      <c r="O87" s="25"/>
      <c r="P87" s="25">
        <v>4.25</v>
      </c>
      <c r="Q87" s="25">
        <v>23.14</v>
      </c>
      <c r="R87" s="25">
        <v>25.09</v>
      </c>
      <c r="S87" s="25"/>
      <c r="T87" s="25"/>
      <c r="U87" s="25"/>
      <c r="V87" s="27">
        <v>98.95</v>
      </c>
      <c r="W87" s="31">
        <v>9.7851665921599533</v>
      </c>
      <c r="X87" s="32">
        <f>W87-Z87</f>
        <v>9.7632172323549362</v>
      </c>
      <c r="Y87" s="22">
        <v>0.2367827676450632</v>
      </c>
      <c r="Z87" s="22">
        <f>(10-Y87-W87)*(-1)</f>
        <v>2.194935980501711E-2</v>
      </c>
      <c r="AA87" s="32">
        <v>0.43888257091829808</v>
      </c>
      <c r="AB87" s="22">
        <v>1.4909989630673592</v>
      </c>
      <c r="AC87" s="2" t="s">
        <v>17</v>
      </c>
      <c r="AD87" s="22" t="s">
        <v>17</v>
      </c>
      <c r="AE87" s="22">
        <v>9.8712437284089989E-4</v>
      </c>
      <c r="AF87" s="2" t="s">
        <v>17</v>
      </c>
      <c r="AG87" s="22">
        <v>0.93856811279147079</v>
      </c>
      <c r="AH87" s="22">
        <v>3.1480895369594188</v>
      </c>
      <c r="AI87" s="22">
        <v>12.960383972633835</v>
      </c>
      <c r="AJ87" s="2" t="s">
        <v>17</v>
      </c>
      <c r="AK87" s="2" t="s">
        <v>17</v>
      </c>
      <c r="AL87" s="2" t="s">
        <v>17</v>
      </c>
      <c r="AM87" s="1" t="s">
        <v>430</v>
      </c>
      <c r="AN87" s="30">
        <v>0.77</v>
      </c>
      <c r="AO87" s="30">
        <v>0.23</v>
      </c>
    </row>
    <row r="88" spans="1:41" x14ac:dyDescent="0.3">
      <c r="A88" s="25">
        <v>86</v>
      </c>
      <c r="B88" s="25" t="s">
        <v>329</v>
      </c>
      <c r="C88" s="25" t="s">
        <v>51</v>
      </c>
      <c r="D88" s="25" t="s">
        <v>412</v>
      </c>
      <c r="E88" s="25" t="s">
        <v>422</v>
      </c>
      <c r="F88" s="24">
        <v>788.76900000000001</v>
      </c>
      <c r="G88" s="26" t="s">
        <v>325</v>
      </c>
      <c r="H88" s="25">
        <v>36.15</v>
      </c>
      <c r="I88" s="25">
        <v>3.64</v>
      </c>
      <c r="J88" s="25">
        <v>1.36</v>
      </c>
      <c r="K88" s="25">
        <v>5.81</v>
      </c>
      <c r="L88" s="25"/>
      <c r="M88" s="25"/>
      <c r="N88" s="25"/>
      <c r="O88" s="25">
        <v>0.04</v>
      </c>
      <c r="P88" s="25">
        <v>3.92</v>
      </c>
      <c r="Q88" s="25">
        <v>23.58</v>
      </c>
      <c r="R88" s="25">
        <v>24.86</v>
      </c>
      <c r="S88" s="25"/>
      <c r="T88" s="25">
        <v>0.02</v>
      </c>
      <c r="U88" s="25"/>
      <c r="V88" s="27">
        <v>99.38</v>
      </c>
      <c r="W88" s="31">
        <v>9.4952432667875133</v>
      </c>
      <c r="X88" s="32">
        <f>W88-Z88</f>
        <v>9.4374442022813643</v>
      </c>
      <c r="Y88" s="22">
        <v>0.56255579771863529</v>
      </c>
      <c r="Z88" s="22">
        <f>(10-Y88-W88)*(-1)</f>
        <v>5.7799064506149023E-2</v>
      </c>
      <c r="AA88" s="32">
        <v>0.40517870893108254</v>
      </c>
      <c r="AB88" s="22">
        <v>1.4831628607917899</v>
      </c>
      <c r="AC88" s="2" t="s">
        <v>17</v>
      </c>
      <c r="AD88" s="22" t="s">
        <v>17</v>
      </c>
      <c r="AE88" s="2" t="s">
        <v>17</v>
      </c>
      <c r="AF88" s="22">
        <v>2.8353601414047342E-3</v>
      </c>
      <c r="AG88" s="22">
        <v>0.87347004698929021</v>
      </c>
      <c r="AH88" s="22">
        <v>3.2318292281190755</v>
      </c>
      <c r="AI88" s="22">
        <v>12.940757720005633</v>
      </c>
      <c r="AJ88" s="2" t="s">
        <v>17</v>
      </c>
      <c r="AK88" s="22">
        <v>4.9670105155712836E-3</v>
      </c>
      <c r="AL88" s="2" t="s">
        <v>17</v>
      </c>
      <c r="AM88" s="1" t="s">
        <v>430</v>
      </c>
      <c r="AN88" s="30">
        <v>0.79</v>
      </c>
      <c r="AO88" s="30">
        <v>0.21</v>
      </c>
    </row>
    <row r="89" spans="1:41" x14ac:dyDescent="0.3">
      <c r="A89" s="25">
        <v>87</v>
      </c>
      <c r="B89" s="25" t="s">
        <v>329</v>
      </c>
      <c r="C89" s="25" t="s">
        <v>52</v>
      </c>
      <c r="D89" s="25" t="s">
        <v>412</v>
      </c>
      <c r="E89" s="25" t="s">
        <v>422</v>
      </c>
      <c r="F89" s="24">
        <v>788.76900000000001</v>
      </c>
      <c r="G89" s="26" t="s">
        <v>325</v>
      </c>
      <c r="H89" s="25">
        <v>34.42</v>
      </c>
      <c r="I89" s="25">
        <v>4.59</v>
      </c>
      <c r="J89" s="25">
        <v>1.49</v>
      </c>
      <c r="K89" s="25">
        <v>6.04</v>
      </c>
      <c r="L89" s="25">
        <v>0.19</v>
      </c>
      <c r="M89" s="25"/>
      <c r="N89" s="25">
        <v>0.09</v>
      </c>
      <c r="O89" s="25"/>
      <c r="P89" s="25">
        <v>0.91</v>
      </c>
      <c r="Q89" s="25">
        <v>28</v>
      </c>
      <c r="R89" s="25">
        <v>24.45</v>
      </c>
      <c r="S89" s="25"/>
      <c r="T89" s="25">
        <v>0.02</v>
      </c>
      <c r="U89" s="25"/>
      <c r="V89" s="27">
        <v>100.2</v>
      </c>
      <c r="W89" s="31">
        <v>9.1859211855744221</v>
      </c>
      <c r="X89" s="32">
        <v>9.1859211855744221</v>
      </c>
      <c r="Y89" s="22">
        <v>0.72110993436261517</v>
      </c>
      <c r="Z89" s="2" t="s">
        <v>17</v>
      </c>
      <c r="AA89" s="32">
        <v>0.45148278276457265</v>
      </c>
      <c r="AB89" s="22">
        <v>1.5672736640851554</v>
      </c>
      <c r="AC89" s="22">
        <v>1.575837614571653E-2</v>
      </c>
      <c r="AD89" s="22" t="s">
        <v>17</v>
      </c>
      <c r="AE89" s="22">
        <v>1.3350980325969462E-2</v>
      </c>
      <c r="AF89" s="2" t="s">
        <v>17</v>
      </c>
      <c r="AG89" s="22">
        <v>0.20643489178324542</v>
      </c>
      <c r="AH89" s="22">
        <v>3.8998264588632563</v>
      </c>
      <c r="AI89" s="22">
        <v>12.933601409573201</v>
      </c>
      <c r="AJ89" s="2" t="s">
        <v>17</v>
      </c>
      <c r="AK89" s="22">
        <v>5.2403165218447654E-3</v>
      </c>
      <c r="AL89" s="2" t="s">
        <v>17</v>
      </c>
      <c r="AM89" s="1" t="s">
        <v>430</v>
      </c>
      <c r="AN89" s="30">
        <v>0.95</v>
      </c>
      <c r="AO89" s="30">
        <v>0.22</v>
      </c>
    </row>
    <row r="90" spans="1:41" x14ac:dyDescent="0.3">
      <c r="A90" s="25">
        <v>88</v>
      </c>
      <c r="B90" s="25" t="s">
        <v>329</v>
      </c>
      <c r="C90" s="25" t="s">
        <v>53</v>
      </c>
      <c r="D90" s="25" t="s">
        <v>412</v>
      </c>
      <c r="E90" s="25" t="s">
        <v>422</v>
      </c>
      <c r="F90" s="24">
        <v>788.76900000000001</v>
      </c>
      <c r="G90" s="26" t="s">
        <v>325</v>
      </c>
      <c r="H90" s="25">
        <v>35.72</v>
      </c>
      <c r="I90" s="25">
        <v>3.3</v>
      </c>
      <c r="J90" s="25">
        <v>1.55</v>
      </c>
      <c r="K90" s="25">
        <v>6.29</v>
      </c>
      <c r="L90" s="25"/>
      <c r="M90" s="25"/>
      <c r="N90" s="25"/>
      <c r="O90" s="25"/>
      <c r="P90" s="25">
        <v>4.62</v>
      </c>
      <c r="Q90" s="25">
        <v>22.46</v>
      </c>
      <c r="R90" s="25">
        <v>24.96</v>
      </c>
      <c r="S90" s="25"/>
      <c r="T90" s="25">
        <v>0.04</v>
      </c>
      <c r="U90" s="25"/>
      <c r="V90" s="27">
        <v>98.94</v>
      </c>
      <c r="W90" s="31">
        <v>9.3584308874278896</v>
      </c>
      <c r="X90" s="32">
        <v>9.3584308874278896</v>
      </c>
      <c r="Y90" s="22">
        <v>0.50863428416792622</v>
      </c>
      <c r="Z90" s="2" t="s">
        <v>17</v>
      </c>
      <c r="AA90" s="32">
        <v>0.46094789536259168</v>
      </c>
      <c r="AB90" s="22">
        <v>1.601578579027894</v>
      </c>
      <c r="AC90" s="2" t="s">
        <v>17</v>
      </c>
      <c r="AD90" s="22" t="s">
        <v>17</v>
      </c>
      <c r="AE90" s="2" t="s">
        <v>17</v>
      </c>
      <c r="AF90" s="2" t="s">
        <v>17</v>
      </c>
      <c r="AG90" s="22">
        <v>1.0266961626533577</v>
      </c>
      <c r="AH90" s="22">
        <v>3.0720648419981389</v>
      </c>
      <c r="AI90" s="22">
        <v>12.962368904434584</v>
      </c>
      <c r="AJ90" s="2" t="s">
        <v>17</v>
      </c>
      <c r="AK90" s="22">
        <v>9.2784449276189455E-3</v>
      </c>
      <c r="AL90" s="2" t="s">
        <v>17</v>
      </c>
      <c r="AM90" s="1" t="s">
        <v>430</v>
      </c>
      <c r="AN90" s="30">
        <v>0.75</v>
      </c>
      <c r="AO90" s="30">
        <v>0.22</v>
      </c>
    </row>
    <row r="91" spans="1:41" x14ac:dyDescent="0.3">
      <c r="A91" s="25">
        <v>89</v>
      </c>
      <c r="B91" s="25" t="s">
        <v>329</v>
      </c>
      <c r="C91" s="25" t="s">
        <v>54</v>
      </c>
      <c r="D91" s="25" t="s">
        <v>412</v>
      </c>
      <c r="E91" s="25" t="s">
        <v>422</v>
      </c>
      <c r="F91" s="24">
        <v>788.76900000000001</v>
      </c>
      <c r="G91" s="26" t="s">
        <v>325</v>
      </c>
      <c r="H91" s="25">
        <v>35.19</v>
      </c>
      <c r="I91" s="25">
        <v>4.1399999999999997</v>
      </c>
      <c r="J91" s="25">
        <v>1.82</v>
      </c>
      <c r="K91" s="25">
        <v>5.85</v>
      </c>
      <c r="L91" s="25">
        <v>0.11</v>
      </c>
      <c r="M91" s="25"/>
      <c r="N91" s="25">
        <v>0.05</v>
      </c>
      <c r="O91" s="25"/>
      <c r="P91" s="25">
        <v>1.2</v>
      </c>
      <c r="Q91" s="25">
        <v>27.7</v>
      </c>
      <c r="R91" s="25">
        <v>24.5</v>
      </c>
      <c r="S91" s="25"/>
      <c r="T91" s="25">
        <v>0.05</v>
      </c>
      <c r="U91" s="25"/>
      <c r="V91" s="27">
        <v>100.61</v>
      </c>
      <c r="W91" s="31">
        <v>9.3186635924201759</v>
      </c>
      <c r="X91" s="32">
        <v>9.3186635924201759</v>
      </c>
      <c r="Y91" s="22">
        <v>0.64593055161985058</v>
      </c>
      <c r="Z91" s="2" t="s">
        <v>17</v>
      </c>
      <c r="AA91" s="32">
        <v>0.54792218872348375</v>
      </c>
      <c r="AB91" s="22">
        <v>1.5064137715018235</v>
      </c>
      <c r="AC91" s="22">
        <v>8.8578406330748725E-3</v>
      </c>
      <c r="AD91" s="22" t="s">
        <v>17</v>
      </c>
      <c r="AE91" s="22">
        <v>7.6187909466254892E-3</v>
      </c>
      <c r="AF91" s="2" t="s">
        <v>17</v>
      </c>
      <c r="AG91" s="22">
        <v>0.26858930606306086</v>
      </c>
      <c r="AH91" s="22">
        <v>3.8285764651515102</v>
      </c>
      <c r="AI91" s="22">
        <v>12.857305647707342</v>
      </c>
      <c r="AJ91" s="2" t="s">
        <v>17</v>
      </c>
      <c r="AK91" s="22">
        <v>1.0121845233052556E-2</v>
      </c>
      <c r="AL91" s="2" t="s">
        <v>17</v>
      </c>
      <c r="AM91" s="1" t="s">
        <v>437</v>
      </c>
      <c r="AN91" s="30">
        <v>0.93</v>
      </c>
      <c r="AO91" s="30">
        <v>0.27</v>
      </c>
    </row>
    <row r="92" spans="1:41" x14ac:dyDescent="0.3">
      <c r="A92" s="25">
        <v>90</v>
      </c>
      <c r="B92" s="25" t="s">
        <v>329</v>
      </c>
      <c r="C92" s="25" t="s">
        <v>55</v>
      </c>
      <c r="D92" s="25" t="s">
        <v>412</v>
      </c>
      <c r="E92" s="25" t="s">
        <v>422</v>
      </c>
      <c r="F92" s="24">
        <v>788.76900000000001</v>
      </c>
      <c r="G92" s="26" t="s">
        <v>325</v>
      </c>
      <c r="H92" s="25">
        <v>35.89</v>
      </c>
      <c r="I92" s="25">
        <v>3.35</v>
      </c>
      <c r="J92" s="25">
        <v>1.76</v>
      </c>
      <c r="K92" s="25">
        <v>6.42</v>
      </c>
      <c r="L92" s="25">
        <v>0.05</v>
      </c>
      <c r="M92" s="25"/>
      <c r="N92" s="25"/>
      <c r="O92" s="25">
        <v>0.03</v>
      </c>
      <c r="P92" s="25">
        <v>1.5</v>
      </c>
      <c r="Q92" s="25">
        <v>26.57</v>
      </c>
      <c r="R92" s="25">
        <v>24.63</v>
      </c>
      <c r="S92" s="25"/>
      <c r="T92" s="25"/>
      <c r="U92" s="25"/>
      <c r="V92" s="27">
        <v>100.2</v>
      </c>
      <c r="W92" s="31">
        <v>9.4544638645746986</v>
      </c>
      <c r="X92" s="32">
        <v>9.4544638645746986</v>
      </c>
      <c r="Y92" s="22">
        <v>0.51976438379946044</v>
      </c>
      <c r="Z92" s="2" t="s">
        <v>17</v>
      </c>
      <c r="AA92" s="32">
        <v>0.52800529059038692</v>
      </c>
      <c r="AB92" s="22">
        <v>1.6439274640327488</v>
      </c>
      <c r="AC92" s="22">
        <v>4.256297006949873E-3</v>
      </c>
      <c r="AD92" s="22" t="s">
        <v>17</v>
      </c>
      <c r="AE92" s="2" t="s">
        <v>17</v>
      </c>
      <c r="AF92" s="22">
        <v>2.5532263637260844E-3</v>
      </c>
      <c r="AG92" s="22">
        <v>0.33446822952300581</v>
      </c>
      <c r="AH92" s="22">
        <v>3.6538233646151363</v>
      </c>
      <c r="AI92" s="22">
        <v>12.858737879493884</v>
      </c>
      <c r="AJ92" s="2" t="s">
        <v>17</v>
      </c>
      <c r="AK92" s="2" t="s">
        <v>17</v>
      </c>
      <c r="AL92" s="2" t="s">
        <v>17</v>
      </c>
      <c r="AM92" s="1" t="s">
        <v>427</v>
      </c>
      <c r="AN92" s="30">
        <v>0.92</v>
      </c>
      <c r="AO92" s="30">
        <v>0.24</v>
      </c>
    </row>
    <row r="93" spans="1:41" x14ac:dyDescent="0.3">
      <c r="A93" s="25">
        <v>91</v>
      </c>
      <c r="B93" s="25" t="s">
        <v>329</v>
      </c>
      <c r="C93" s="25" t="s">
        <v>56</v>
      </c>
      <c r="D93" s="25" t="s">
        <v>412</v>
      </c>
      <c r="E93" s="25" t="s">
        <v>422</v>
      </c>
      <c r="F93" s="24">
        <v>788.76900000000001</v>
      </c>
      <c r="G93" s="26" t="s">
        <v>325</v>
      </c>
      <c r="H93" s="25">
        <v>37.08</v>
      </c>
      <c r="I93" s="25">
        <v>2.54</v>
      </c>
      <c r="J93" s="25">
        <v>1.47</v>
      </c>
      <c r="K93" s="25">
        <v>5.97</v>
      </c>
      <c r="L93" s="25"/>
      <c r="M93" s="25"/>
      <c r="N93" s="25">
        <v>0.05</v>
      </c>
      <c r="O93" s="25"/>
      <c r="P93" s="25">
        <v>4.51</v>
      </c>
      <c r="Q93" s="25">
        <v>22.81</v>
      </c>
      <c r="R93" s="25">
        <v>24.95</v>
      </c>
      <c r="S93" s="25"/>
      <c r="T93" s="25"/>
      <c r="U93" s="25"/>
      <c r="V93" s="27">
        <v>99.39</v>
      </c>
      <c r="W93" s="31">
        <v>9.6639360690278195</v>
      </c>
      <c r="X93" s="32">
        <f>W93-Z93</f>
        <v>9.6096023577322143</v>
      </c>
      <c r="Y93" s="22">
        <v>0.39039764226778495</v>
      </c>
      <c r="Z93" s="22">
        <f>(10-Y93-W93)*(-1)</f>
        <v>5.4333711295605269E-2</v>
      </c>
      <c r="AA93" s="32">
        <v>0.43562789398618901</v>
      </c>
      <c r="AB93" s="22">
        <v>1.5123515791091293</v>
      </c>
      <c r="AC93" s="2" t="s">
        <v>17</v>
      </c>
      <c r="AD93" s="22" t="s">
        <v>17</v>
      </c>
      <c r="AE93" s="22">
        <v>7.2640834128463823E-3</v>
      </c>
      <c r="AF93" s="2" t="s">
        <v>17</v>
      </c>
      <c r="AG93" s="22">
        <v>0.99638142671311003</v>
      </c>
      <c r="AH93" s="22">
        <v>3.1033269477823215</v>
      </c>
      <c r="AI93" s="22">
        <v>12.890714357700793</v>
      </c>
      <c r="AJ93" s="2" t="s">
        <v>17</v>
      </c>
      <c r="AK93" s="2" t="s">
        <v>17</v>
      </c>
      <c r="AL93" s="2" t="s">
        <v>17</v>
      </c>
      <c r="AM93" s="1" t="s">
        <v>430</v>
      </c>
      <c r="AN93" s="30">
        <v>0.76</v>
      </c>
      <c r="AO93" s="30">
        <v>0.22</v>
      </c>
    </row>
    <row r="94" spans="1:41" x14ac:dyDescent="0.3">
      <c r="A94" s="25">
        <v>92</v>
      </c>
      <c r="B94" s="25" t="s">
        <v>329</v>
      </c>
      <c r="C94" s="25" t="s">
        <v>57</v>
      </c>
      <c r="D94" s="25" t="s">
        <v>412</v>
      </c>
      <c r="E94" s="25" t="s">
        <v>422</v>
      </c>
      <c r="F94" s="24">
        <v>788.76900000000001</v>
      </c>
      <c r="G94" s="26" t="s">
        <v>325</v>
      </c>
      <c r="H94" s="25">
        <v>37.619999999999997</v>
      </c>
      <c r="I94" s="25">
        <v>1.68</v>
      </c>
      <c r="J94" s="25">
        <v>1.33</v>
      </c>
      <c r="K94" s="25">
        <v>5.91</v>
      </c>
      <c r="L94" s="25"/>
      <c r="M94" s="25"/>
      <c r="N94" s="25"/>
      <c r="O94" s="25"/>
      <c r="P94" s="25">
        <v>5.0199999999999996</v>
      </c>
      <c r="Q94" s="25">
        <v>22.25</v>
      </c>
      <c r="R94" s="25">
        <v>24.58</v>
      </c>
      <c r="S94" s="25"/>
      <c r="T94" s="25">
        <v>0.08</v>
      </c>
      <c r="U94" s="25"/>
      <c r="V94" s="27">
        <v>98.46</v>
      </c>
      <c r="W94" s="31">
        <v>9.8734081921517589</v>
      </c>
      <c r="X94" s="32">
        <f>W94-Z94</f>
        <v>9.7405135754465597</v>
      </c>
      <c r="Y94" s="22">
        <v>0.25948642455344001</v>
      </c>
      <c r="Z94" s="22">
        <f>(10-Y94-W94)*(-1)</f>
        <v>0.1328946167051992</v>
      </c>
      <c r="AA94" s="32">
        <v>0.39648086101759927</v>
      </c>
      <c r="AB94" s="22">
        <v>1.507374505847743</v>
      </c>
      <c r="AC94" s="2" t="s">
        <v>17</v>
      </c>
      <c r="AD94" s="22" t="s">
        <v>17</v>
      </c>
      <c r="AE94" s="2" t="s">
        <v>17</v>
      </c>
      <c r="AF94" s="2" t="s">
        <v>17</v>
      </c>
      <c r="AG94" s="22">
        <v>1.1162391205318067</v>
      </c>
      <c r="AH94" s="22">
        <v>3.0475024474599759</v>
      </c>
      <c r="AI94" s="22">
        <v>12.782484292996422</v>
      </c>
      <c r="AJ94" s="2" t="s">
        <v>17</v>
      </c>
      <c r="AK94" s="22">
        <v>1.702415544125617E-2</v>
      </c>
      <c r="AL94" s="2" t="s">
        <v>17</v>
      </c>
      <c r="AM94" s="1" t="s">
        <v>430</v>
      </c>
      <c r="AN94" s="30">
        <v>0.73</v>
      </c>
      <c r="AO94" s="30">
        <v>0.21</v>
      </c>
    </row>
    <row r="95" spans="1:41" x14ac:dyDescent="0.3">
      <c r="A95" s="25">
        <v>93</v>
      </c>
      <c r="B95" s="25" t="s">
        <v>329</v>
      </c>
      <c r="C95" s="25" t="s">
        <v>58</v>
      </c>
      <c r="D95" s="25" t="s">
        <v>412</v>
      </c>
      <c r="E95" s="25" t="s">
        <v>422</v>
      </c>
      <c r="F95" s="24">
        <v>788.76900000000001</v>
      </c>
      <c r="G95" s="26" t="s">
        <v>325</v>
      </c>
      <c r="H95" s="25">
        <v>36.83</v>
      </c>
      <c r="I95" s="25">
        <v>1.83</v>
      </c>
      <c r="J95" s="25">
        <v>3.49</v>
      </c>
      <c r="K95" s="25">
        <v>5.38</v>
      </c>
      <c r="L95" s="25"/>
      <c r="M95" s="25"/>
      <c r="N95" s="25"/>
      <c r="O95" s="25"/>
      <c r="P95" s="25">
        <v>4.66</v>
      </c>
      <c r="Q95" s="25">
        <v>21.99</v>
      </c>
      <c r="R95" s="25">
        <v>25.48</v>
      </c>
      <c r="S95" s="25"/>
      <c r="T95" s="25"/>
      <c r="U95" s="25"/>
      <c r="V95" s="27">
        <v>99.67</v>
      </c>
      <c r="W95" s="31">
        <v>9.4494168599143684</v>
      </c>
      <c r="X95" s="32">
        <v>9.4494168599143684</v>
      </c>
      <c r="Y95" s="22">
        <v>0.27600562958829256</v>
      </c>
      <c r="Z95" s="2" t="s">
        <v>17</v>
      </c>
      <c r="AA95" s="32">
        <v>1.0194348148605585</v>
      </c>
      <c r="AB95" s="22">
        <v>1.3412987827094485</v>
      </c>
      <c r="AC95" s="2" t="s">
        <v>17</v>
      </c>
      <c r="AD95" s="22" t="s">
        <v>17</v>
      </c>
      <c r="AE95" s="2" t="s">
        <v>17</v>
      </c>
      <c r="AF95" s="2" t="s">
        <v>17</v>
      </c>
      <c r="AG95" s="22">
        <v>1.0124782432082517</v>
      </c>
      <c r="AH95" s="22">
        <v>2.9449481152105297</v>
      </c>
      <c r="AI95" s="22">
        <v>12.956417554508551</v>
      </c>
      <c r="AJ95" s="2" t="s">
        <v>17</v>
      </c>
      <c r="AK95" s="2" t="s">
        <v>17</v>
      </c>
      <c r="AL95" s="2" t="s">
        <v>17</v>
      </c>
      <c r="AM95" s="1" t="s">
        <v>427</v>
      </c>
      <c r="AN95" s="30">
        <v>0.74</v>
      </c>
      <c r="AO95" s="30">
        <v>0.43</v>
      </c>
    </row>
    <row r="96" spans="1:41" x14ac:dyDescent="0.3">
      <c r="A96" s="25">
        <v>94</v>
      </c>
      <c r="B96" s="25" t="s">
        <v>329</v>
      </c>
      <c r="C96" s="25" t="s">
        <v>59</v>
      </c>
      <c r="D96" s="25" t="s">
        <v>412</v>
      </c>
      <c r="E96" s="25" t="s">
        <v>422</v>
      </c>
      <c r="F96" s="24">
        <v>788.76900000000001</v>
      </c>
      <c r="G96" s="26" t="s">
        <v>325</v>
      </c>
      <c r="H96" s="25">
        <v>35</v>
      </c>
      <c r="I96" s="25">
        <v>3.39</v>
      </c>
      <c r="J96" s="25">
        <v>2.33</v>
      </c>
      <c r="K96" s="25">
        <v>6.05</v>
      </c>
      <c r="L96" s="25"/>
      <c r="M96" s="25"/>
      <c r="N96" s="25">
        <v>0.01</v>
      </c>
      <c r="O96" s="25"/>
      <c r="P96" s="25">
        <v>2.23</v>
      </c>
      <c r="Q96" s="25">
        <v>25.92</v>
      </c>
      <c r="R96" s="25">
        <v>24.95</v>
      </c>
      <c r="S96" s="25"/>
      <c r="T96" s="25">
        <v>0.01</v>
      </c>
      <c r="U96" s="25"/>
      <c r="V96" s="27">
        <v>99.88</v>
      </c>
      <c r="W96" s="31">
        <v>9.1936396627125436</v>
      </c>
      <c r="X96" s="32">
        <v>9.1936396627125436</v>
      </c>
      <c r="Y96" s="22">
        <v>0.52467245085334901</v>
      </c>
      <c r="Z96" s="2" t="s">
        <v>17</v>
      </c>
      <c r="AA96" s="32">
        <v>0.69552032903699612</v>
      </c>
      <c r="AB96" s="22">
        <v>1.5444159258892862</v>
      </c>
      <c r="AC96" s="2" t="s">
        <v>17</v>
      </c>
      <c r="AD96" s="22" t="s">
        <v>17</v>
      </c>
      <c r="AE96" s="22">
        <v>6.5334000276919782E-4</v>
      </c>
      <c r="AF96" s="2" t="s">
        <v>17</v>
      </c>
      <c r="AG96" s="22">
        <v>0.4971214950205482</v>
      </c>
      <c r="AH96" s="22">
        <v>3.5528519976813633</v>
      </c>
      <c r="AI96" s="22">
        <v>12.989363957956614</v>
      </c>
      <c r="AJ96" s="2" t="s">
        <v>17</v>
      </c>
      <c r="AK96" s="22">
        <v>1.6277027861543779E-3</v>
      </c>
      <c r="AL96" s="2" t="s">
        <v>17</v>
      </c>
      <c r="AM96" s="1" t="s">
        <v>427</v>
      </c>
      <c r="AN96" s="30">
        <v>0.88</v>
      </c>
      <c r="AO96" s="30">
        <v>0.31</v>
      </c>
    </row>
    <row r="97" spans="1:41" x14ac:dyDescent="0.3">
      <c r="A97" s="25">
        <v>95</v>
      </c>
      <c r="B97" s="25" t="s">
        <v>329</v>
      </c>
      <c r="C97" s="25" t="s">
        <v>60</v>
      </c>
      <c r="D97" s="25" t="s">
        <v>412</v>
      </c>
      <c r="E97" s="25" t="s">
        <v>422</v>
      </c>
      <c r="F97" s="24">
        <v>788.76900000000001</v>
      </c>
      <c r="G97" s="26" t="s">
        <v>325</v>
      </c>
      <c r="H97" s="25">
        <v>35.51</v>
      </c>
      <c r="I97" s="25">
        <v>2.69</v>
      </c>
      <c r="J97" s="25">
        <v>2.96</v>
      </c>
      <c r="K97" s="25">
        <v>5.81</v>
      </c>
      <c r="L97" s="25">
        <v>0.11</v>
      </c>
      <c r="M97" s="25"/>
      <c r="N97" s="25"/>
      <c r="O97" s="25"/>
      <c r="P97" s="25">
        <v>5.14</v>
      </c>
      <c r="Q97" s="25">
        <v>22.19</v>
      </c>
      <c r="R97" s="25">
        <v>25.3</v>
      </c>
      <c r="S97" s="25"/>
      <c r="T97" s="25">
        <v>0.01</v>
      </c>
      <c r="U97" s="25"/>
      <c r="V97" s="27">
        <v>99.73</v>
      </c>
      <c r="W97" s="31">
        <v>9.1755345092084095</v>
      </c>
      <c r="X97" s="32">
        <v>9.1755345092084095</v>
      </c>
      <c r="Y97" s="22">
        <v>0.41021853370991307</v>
      </c>
      <c r="Z97" s="2" t="s">
        <v>17</v>
      </c>
      <c r="AA97" s="32">
        <v>0.87168565455533209</v>
      </c>
      <c r="AB97" s="22">
        <v>1.4577349968147999</v>
      </c>
      <c r="AC97" s="22">
        <v>9.33988687474256E-3</v>
      </c>
      <c r="AD97" s="22" t="s">
        <v>17</v>
      </c>
      <c r="AE97" s="2" t="s">
        <v>17</v>
      </c>
      <c r="AF97" s="2" t="s">
        <v>17</v>
      </c>
      <c r="AG97" s="22">
        <v>1.1256796440596719</v>
      </c>
      <c r="AH97" s="22">
        <v>2.9924450291263525</v>
      </c>
      <c r="AI97" s="22">
        <v>12.955095094900996</v>
      </c>
      <c r="AJ97" s="2" t="s">
        <v>17</v>
      </c>
      <c r="AK97" s="22">
        <v>2.2666507497811441E-3</v>
      </c>
      <c r="AL97" s="2" t="s">
        <v>17</v>
      </c>
      <c r="AM97" s="1" t="s">
        <v>427</v>
      </c>
      <c r="AN97" s="30">
        <v>0.73</v>
      </c>
      <c r="AO97" s="30">
        <v>0.37</v>
      </c>
    </row>
    <row r="98" spans="1:41" x14ac:dyDescent="0.3">
      <c r="A98" s="25">
        <v>96</v>
      </c>
      <c r="B98" s="25" t="s">
        <v>329</v>
      </c>
      <c r="C98" s="25" t="s">
        <v>61</v>
      </c>
      <c r="D98" s="25" t="s">
        <v>412</v>
      </c>
      <c r="E98" s="25" t="s">
        <v>422</v>
      </c>
      <c r="F98" s="24">
        <v>788.76900000000001</v>
      </c>
      <c r="G98" s="26" t="s">
        <v>325</v>
      </c>
      <c r="H98" s="25">
        <v>35.479999999999997</v>
      </c>
      <c r="I98" s="25">
        <v>2.96</v>
      </c>
      <c r="J98" s="25">
        <v>3.35</v>
      </c>
      <c r="K98" s="25">
        <v>6.08</v>
      </c>
      <c r="L98" s="25">
        <v>0.05</v>
      </c>
      <c r="M98" s="25"/>
      <c r="N98" s="25">
        <v>0.01</v>
      </c>
      <c r="O98" s="25">
        <v>0.02</v>
      </c>
      <c r="P98" s="25">
        <v>3.5</v>
      </c>
      <c r="Q98" s="25">
        <v>23.52</v>
      </c>
      <c r="R98" s="25">
        <v>24.81</v>
      </c>
      <c r="S98" s="25"/>
      <c r="T98" s="25"/>
      <c r="U98" s="25"/>
      <c r="V98" s="27">
        <v>99.77</v>
      </c>
      <c r="W98" s="31">
        <v>9.2374694320827704</v>
      </c>
      <c r="X98" s="32">
        <v>9.2374694320827704</v>
      </c>
      <c r="Y98" s="22">
        <v>0.45338864488173825</v>
      </c>
      <c r="Z98" s="2" t="s">
        <v>17</v>
      </c>
      <c r="AA98" s="32">
        <v>0.99265225814775393</v>
      </c>
      <c r="AB98" s="22">
        <v>1.5374542238905449</v>
      </c>
      <c r="AC98" s="22">
        <v>4.2234134291499357E-3</v>
      </c>
      <c r="AD98" s="22" t="s">
        <v>17</v>
      </c>
      <c r="AE98" s="22">
        <v>6.4766531956711503E-4</v>
      </c>
      <c r="AF98" s="22">
        <v>1.8607586413219397E-3</v>
      </c>
      <c r="AG98" s="22">
        <v>0.77202598866701933</v>
      </c>
      <c r="AH98" s="22">
        <v>3.1969095213992129</v>
      </c>
      <c r="AI98" s="22">
        <v>12.803368093540922</v>
      </c>
      <c r="AJ98" s="2" t="s">
        <v>17</v>
      </c>
      <c r="AK98" s="2" t="s">
        <v>17</v>
      </c>
      <c r="AL98" s="2" t="s">
        <v>17</v>
      </c>
      <c r="AM98" s="1" t="s">
        <v>427</v>
      </c>
      <c r="AN98" s="30">
        <v>0.81</v>
      </c>
      <c r="AO98" s="30">
        <v>0.39</v>
      </c>
    </row>
    <row r="99" spans="1:41" x14ac:dyDescent="0.3">
      <c r="A99" s="25">
        <v>97</v>
      </c>
      <c r="B99" s="25" t="s">
        <v>329</v>
      </c>
      <c r="C99" s="25" t="s">
        <v>62</v>
      </c>
      <c r="D99" s="25" t="s">
        <v>412</v>
      </c>
      <c r="E99" s="25" t="s">
        <v>422</v>
      </c>
      <c r="F99" s="24">
        <v>788.76900000000001</v>
      </c>
      <c r="G99" s="26" t="s">
        <v>325</v>
      </c>
      <c r="H99" s="25">
        <v>35.96</v>
      </c>
      <c r="I99" s="25">
        <v>2.44</v>
      </c>
      <c r="J99" s="25">
        <v>3.48</v>
      </c>
      <c r="K99" s="25">
        <v>5.64</v>
      </c>
      <c r="L99" s="25"/>
      <c r="M99" s="25"/>
      <c r="N99" s="25">
        <v>0.05</v>
      </c>
      <c r="O99" s="25"/>
      <c r="P99" s="25">
        <v>4.74</v>
      </c>
      <c r="Q99" s="25">
        <v>22.25</v>
      </c>
      <c r="R99" s="25">
        <v>25.38</v>
      </c>
      <c r="S99" s="25"/>
      <c r="T99" s="25"/>
      <c r="U99" s="25"/>
      <c r="V99" s="27">
        <v>99.92</v>
      </c>
      <c r="W99" s="31">
        <v>9.2457229913727161</v>
      </c>
      <c r="X99" s="32">
        <v>9.2457229913727161</v>
      </c>
      <c r="Y99" s="22">
        <v>0.36941644864551731</v>
      </c>
      <c r="Z99" s="2" t="s">
        <v>17</v>
      </c>
      <c r="AA99" s="32">
        <v>1.0174538114777274</v>
      </c>
      <c r="AB99" s="22">
        <v>1.4086483245021664</v>
      </c>
      <c r="AC99" s="2" t="s">
        <v>17</v>
      </c>
      <c r="AD99" s="22" t="s">
        <v>17</v>
      </c>
      <c r="AE99" s="22">
        <v>6.8173936545079918E-3</v>
      </c>
      <c r="AF99" s="2" t="s">
        <v>17</v>
      </c>
      <c r="AG99" s="22">
        <v>1.0321407521482502</v>
      </c>
      <c r="AH99" s="22">
        <v>2.9854917105056797</v>
      </c>
      <c r="AI99" s="22">
        <v>12.934308567693432</v>
      </c>
      <c r="AJ99" s="2" t="s">
        <v>17</v>
      </c>
      <c r="AK99" s="2" t="s">
        <v>17</v>
      </c>
      <c r="AL99" s="2" t="s">
        <v>17</v>
      </c>
      <c r="AM99" s="1" t="s">
        <v>427</v>
      </c>
      <c r="AN99" s="30">
        <v>0.74</v>
      </c>
      <c r="AO99" s="30">
        <v>0.42</v>
      </c>
    </row>
    <row r="100" spans="1:41" x14ac:dyDescent="0.3">
      <c r="A100" s="25">
        <v>98</v>
      </c>
      <c r="B100" s="25" t="s">
        <v>329</v>
      </c>
      <c r="C100" s="25" t="s">
        <v>63</v>
      </c>
      <c r="D100" s="25" t="s">
        <v>412</v>
      </c>
      <c r="E100" s="25" t="s">
        <v>422</v>
      </c>
      <c r="F100" s="24">
        <v>788.76900000000001</v>
      </c>
      <c r="G100" s="26" t="s">
        <v>325</v>
      </c>
      <c r="H100" s="25">
        <v>34.85</v>
      </c>
      <c r="I100" s="25">
        <v>2.86</v>
      </c>
      <c r="J100" s="25">
        <v>1.97</v>
      </c>
      <c r="K100" s="25">
        <v>6.04</v>
      </c>
      <c r="L100" s="25">
        <v>0.22</v>
      </c>
      <c r="M100" s="25"/>
      <c r="N100" s="25">
        <v>0.1</v>
      </c>
      <c r="O100" s="25">
        <v>0.13</v>
      </c>
      <c r="P100" s="25">
        <v>3.43</v>
      </c>
      <c r="Q100" s="25">
        <v>24.57</v>
      </c>
      <c r="R100" s="25">
        <v>24.98</v>
      </c>
      <c r="S100" s="25"/>
      <c r="T100" s="25"/>
      <c r="U100" s="25"/>
      <c r="V100" s="27">
        <v>99.14</v>
      </c>
      <c r="W100" s="31">
        <v>9.1846148130930896</v>
      </c>
      <c r="X100" s="32">
        <v>9.1846148130930896</v>
      </c>
      <c r="Y100" s="22">
        <v>0.44329700732568261</v>
      </c>
      <c r="Z100" s="2" t="s">
        <v>17</v>
      </c>
      <c r="AA100" s="32">
        <v>0.59038535542929516</v>
      </c>
      <c r="AB100" s="22">
        <v>1.5455846173245857</v>
      </c>
      <c r="AC100" s="22">
        <v>1.8007197510375019E-2</v>
      </c>
      <c r="AD100" s="22" t="s">
        <v>17</v>
      </c>
      <c r="AE100" s="22">
        <v>1.4911948359923117E-2</v>
      </c>
      <c r="AF100" s="22">
        <v>1.0337297507563757E-2</v>
      </c>
      <c r="AG100" s="22">
        <v>0.76505095231171405</v>
      </c>
      <c r="AH100" s="22">
        <v>3.380060830660538</v>
      </c>
      <c r="AI100" s="22">
        <v>13.047749980477233</v>
      </c>
      <c r="AJ100" s="2" t="s">
        <v>17</v>
      </c>
      <c r="AK100" s="2" t="s">
        <v>17</v>
      </c>
      <c r="AL100" s="2" t="s">
        <v>17</v>
      </c>
      <c r="AM100" s="1" t="s">
        <v>427</v>
      </c>
      <c r="AN100" s="30">
        <v>0.82</v>
      </c>
      <c r="AO100" s="30">
        <v>0.28000000000000003</v>
      </c>
    </row>
    <row r="101" spans="1:41" x14ac:dyDescent="0.3">
      <c r="A101" s="25">
        <v>99</v>
      </c>
      <c r="B101" s="25" t="s">
        <v>329</v>
      </c>
      <c r="C101" s="25" t="s">
        <v>64</v>
      </c>
      <c r="D101" s="25" t="s">
        <v>412</v>
      </c>
      <c r="E101" s="25" t="s">
        <v>422</v>
      </c>
      <c r="F101" s="24">
        <v>788.76900000000001</v>
      </c>
      <c r="G101" s="26" t="s">
        <v>325</v>
      </c>
      <c r="H101" s="25">
        <v>35.04</v>
      </c>
      <c r="I101" s="25">
        <v>4.0199999999999996</v>
      </c>
      <c r="J101" s="25">
        <v>3.07</v>
      </c>
      <c r="K101" s="25">
        <v>6.38</v>
      </c>
      <c r="L101" s="25">
        <v>0.22</v>
      </c>
      <c r="M101" s="25"/>
      <c r="N101" s="25"/>
      <c r="O101" s="25"/>
      <c r="P101" s="25">
        <v>3.68</v>
      </c>
      <c r="Q101" s="25">
        <v>23.47</v>
      </c>
      <c r="R101" s="25">
        <v>25.15</v>
      </c>
      <c r="S101" s="25"/>
      <c r="T101" s="25"/>
      <c r="U101" s="25"/>
      <c r="V101" s="27">
        <v>101.04</v>
      </c>
      <c r="W101" s="31">
        <v>9.0402368839946465</v>
      </c>
      <c r="X101" s="32">
        <v>9.0402368839946465</v>
      </c>
      <c r="Y101" s="22">
        <v>0.61136834884172175</v>
      </c>
      <c r="Z101" s="2" t="s">
        <v>17</v>
      </c>
      <c r="AA101" s="32">
        <v>0.90105053577118122</v>
      </c>
      <c r="AB101" s="22">
        <v>1.5998898395179946</v>
      </c>
      <c r="AC101" s="22">
        <v>1.8220248733023053E-2</v>
      </c>
      <c r="AD101" s="22" t="s">
        <v>17</v>
      </c>
      <c r="AE101" s="2" t="s">
        <v>17</v>
      </c>
      <c r="AF101" s="2" t="s">
        <v>17</v>
      </c>
      <c r="AG101" s="22">
        <v>0.80518026907208873</v>
      </c>
      <c r="AH101" s="22">
        <v>3.1610872872319447</v>
      </c>
      <c r="AI101" s="22">
        <v>12.862966586837404</v>
      </c>
      <c r="AJ101" s="2" t="s">
        <v>17</v>
      </c>
      <c r="AK101" s="2" t="s">
        <v>17</v>
      </c>
      <c r="AL101" s="2" t="s">
        <v>17</v>
      </c>
      <c r="AM101" s="1" t="s">
        <v>427</v>
      </c>
      <c r="AN101" s="30">
        <v>0.8</v>
      </c>
      <c r="AO101" s="30">
        <v>0.36</v>
      </c>
    </row>
    <row r="102" spans="1:41" x14ac:dyDescent="0.3">
      <c r="A102" s="25">
        <v>100</v>
      </c>
      <c r="B102" s="25" t="s">
        <v>329</v>
      </c>
      <c r="C102" s="25" t="s">
        <v>65</v>
      </c>
      <c r="D102" s="25" t="s">
        <v>412</v>
      </c>
      <c r="E102" s="25">
        <v>401</v>
      </c>
      <c r="F102" s="24">
        <v>917.42899999999997</v>
      </c>
      <c r="G102" s="26" t="s">
        <v>325</v>
      </c>
      <c r="H102" s="25">
        <v>41.95</v>
      </c>
      <c r="I102" s="25">
        <v>0.97</v>
      </c>
      <c r="J102" s="25">
        <v>6.1</v>
      </c>
      <c r="K102" s="25">
        <v>1.95</v>
      </c>
      <c r="L102" s="25">
        <v>0.03</v>
      </c>
      <c r="M102" s="25"/>
      <c r="N102" s="25"/>
      <c r="O102" s="25"/>
      <c r="P102" s="25">
        <v>18.649999999999999</v>
      </c>
      <c r="Q102" s="25">
        <v>2.12</v>
      </c>
      <c r="R102" s="25">
        <v>28.22</v>
      </c>
      <c r="S102" s="25"/>
      <c r="T102" s="25">
        <v>0.02</v>
      </c>
      <c r="U102" s="25"/>
      <c r="V102" s="27">
        <v>100.01</v>
      </c>
      <c r="W102" s="31">
        <v>9.7923877521941716</v>
      </c>
      <c r="X102" s="32">
        <v>9.7923877521941716</v>
      </c>
      <c r="Y102" s="22">
        <v>0.13326063804334179</v>
      </c>
      <c r="Z102" s="2" t="s">
        <v>17</v>
      </c>
      <c r="AA102" s="32">
        <v>1.6195445545650604</v>
      </c>
      <c r="AB102" s="22">
        <v>0.44319519880497094</v>
      </c>
      <c r="AC102" s="22">
        <v>1.8710352970749578E-3</v>
      </c>
      <c r="AD102" s="22" t="s">
        <v>17</v>
      </c>
      <c r="AE102" s="2" t="s">
        <v>17</v>
      </c>
      <c r="AF102" s="2" t="s">
        <v>17</v>
      </c>
      <c r="AG102" s="22">
        <v>3.6898734922675023</v>
      </c>
      <c r="AH102" s="22">
        <v>0.25797888736873004</v>
      </c>
      <c r="AI102" s="22">
        <v>13.057755242808867</v>
      </c>
      <c r="AJ102" s="2" t="s">
        <v>17</v>
      </c>
      <c r="AK102" s="22">
        <v>4.1331986502826509E-3</v>
      </c>
      <c r="AL102" s="2" t="s">
        <v>17</v>
      </c>
      <c r="AM102" s="1" t="s">
        <v>439</v>
      </c>
      <c r="AN102" s="30">
        <v>7.0000000000000007E-2</v>
      </c>
      <c r="AO102" s="30">
        <v>0.79</v>
      </c>
    </row>
    <row r="103" spans="1:41" x14ac:dyDescent="0.3">
      <c r="A103" s="25">
        <v>101</v>
      </c>
      <c r="B103" s="25" t="s">
        <v>329</v>
      </c>
      <c r="C103" s="25" t="s">
        <v>67</v>
      </c>
      <c r="D103" s="25" t="s">
        <v>412</v>
      </c>
      <c r="E103" s="25">
        <v>401</v>
      </c>
      <c r="F103" s="24">
        <v>917.42899999999997</v>
      </c>
      <c r="G103" s="26" t="s">
        <v>325</v>
      </c>
      <c r="H103" s="25">
        <v>41.37</v>
      </c>
      <c r="I103" s="25">
        <v>0.71</v>
      </c>
      <c r="J103" s="25">
        <v>5.45</v>
      </c>
      <c r="K103" s="25">
        <v>2.95</v>
      </c>
      <c r="L103" s="25"/>
      <c r="M103" s="25"/>
      <c r="N103" s="25">
        <v>7.0000000000000007E-2</v>
      </c>
      <c r="O103" s="25"/>
      <c r="P103" s="25">
        <v>18.059999999999999</v>
      </c>
      <c r="Q103" s="25">
        <v>0.04</v>
      </c>
      <c r="R103" s="25">
        <v>29.27</v>
      </c>
      <c r="S103" s="25"/>
      <c r="T103" s="25"/>
      <c r="U103" s="25"/>
      <c r="V103" s="27">
        <v>97.94</v>
      </c>
      <c r="W103" s="31">
        <v>9.6559990217797367</v>
      </c>
      <c r="X103" s="32">
        <v>9.6559990217797367</v>
      </c>
      <c r="Y103" s="22">
        <v>9.6997744558951146E-2</v>
      </c>
      <c r="Z103" s="2" t="s">
        <v>17</v>
      </c>
      <c r="AA103" s="32">
        <v>1.4470128574198027</v>
      </c>
      <c r="AB103" s="22">
        <v>0.6684333823036851</v>
      </c>
      <c r="AC103" s="2" t="s">
        <v>17</v>
      </c>
      <c r="AD103" s="22" t="s">
        <v>17</v>
      </c>
      <c r="AE103" s="22">
        <v>9.3817414475579376E-3</v>
      </c>
      <c r="AF103" s="2" t="s">
        <v>17</v>
      </c>
      <c r="AG103" s="22">
        <v>3.5723407469229782</v>
      </c>
      <c r="AH103" s="22">
        <v>4.5198471345909595E-3</v>
      </c>
      <c r="AI103" s="22">
        <v>13.54127126871728</v>
      </c>
      <c r="AJ103" s="2" t="s">
        <v>17</v>
      </c>
      <c r="AK103" s="2" t="s">
        <v>17</v>
      </c>
      <c r="AL103" s="2" t="s">
        <v>17</v>
      </c>
      <c r="AM103" s="1" t="s">
        <v>442</v>
      </c>
      <c r="AN103" s="30">
        <v>0</v>
      </c>
      <c r="AO103" s="30">
        <v>0.68</v>
      </c>
    </row>
    <row r="104" spans="1:41" x14ac:dyDescent="0.3">
      <c r="A104" s="25">
        <v>102</v>
      </c>
      <c r="B104" s="25" t="s">
        <v>329</v>
      </c>
      <c r="C104" s="25" t="s">
        <v>68</v>
      </c>
      <c r="D104" s="25" t="s">
        <v>412</v>
      </c>
      <c r="E104" s="25">
        <v>401</v>
      </c>
      <c r="F104" s="24">
        <v>917.42899999999997</v>
      </c>
      <c r="G104" s="26" t="s">
        <v>325</v>
      </c>
      <c r="H104" s="25">
        <v>35.97</v>
      </c>
      <c r="I104" s="25">
        <v>4.25</v>
      </c>
      <c r="J104" s="25">
        <v>2.76</v>
      </c>
      <c r="K104" s="25">
        <v>5.58</v>
      </c>
      <c r="L104" s="25">
        <v>0.06</v>
      </c>
      <c r="M104" s="25"/>
      <c r="N104" s="25"/>
      <c r="O104" s="25"/>
      <c r="P104" s="25">
        <v>7.3</v>
      </c>
      <c r="Q104" s="25">
        <v>20.190000000000001</v>
      </c>
      <c r="R104" s="25">
        <v>26.63</v>
      </c>
      <c r="S104" s="25"/>
      <c r="T104" s="25">
        <v>0.01</v>
      </c>
      <c r="U104" s="25"/>
      <c r="V104" s="27">
        <v>102.78</v>
      </c>
      <c r="W104" s="31">
        <v>8.9487004770778515</v>
      </c>
      <c r="X104" s="32">
        <v>8.9487004770778515</v>
      </c>
      <c r="Y104" s="22">
        <v>0.62262322242308477</v>
      </c>
      <c r="Z104" s="2" t="s">
        <v>17</v>
      </c>
      <c r="AA104" s="32">
        <v>0.78036717214776818</v>
      </c>
      <c r="AB104" s="22">
        <v>1.3497373922647486</v>
      </c>
      <c r="AC104" s="22">
        <v>4.9568210647201912E-3</v>
      </c>
      <c r="AD104" s="22" t="s">
        <v>17</v>
      </c>
      <c r="AE104" s="2" t="s">
        <v>17</v>
      </c>
      <c r="AF104" s="2" t="s">
        <v>17</v>
      </c>
      <c r="AG104" s="22">
        <v>1.5396414505759664</v>
      </c>
      <c r="AH104" s="22">
        <v>2.6215312273685005</v>
      </c>
      <c r="AI104" s="22">
        <v>13.127570340053843</v>
      </c>
      <c r="AJ104" s="2" t="s">
        <v>17</v>
      </c>
      <c r="AK104" s="22">
        <v>1.581545993230068E-3</v>
      </c>
      <c r="AL104" s="2" t="s">
        <v>17</v>
      </c>
      <c r="AM104" s="1" t="s">
        <v>427</v>
      </c>
      <c r="AN104" s="30">
        <v>0.63</v>
      </c>
      <c r="AO104" s="30">
        <v>0.37</v>
      </c>
    </row>
    <row r="105" spans="1:41" x14ac:dyDescent="0.3">
      <c r="A105" s="25">
        <v>103</v>
      </c>
      <c r="B105" s="25" t="s">
        <v>329</v>
      </c>
      <c r="C105" s="25" t="s">
        <v>69</v>
      </c>
      <c r="D105" s="25" t="s">
        <v>412</v>
      </c>
      <c r="E105" s="25">
        <v>401</v>
      </c>
      <c r="F105" s="24">
        <v>917.42899999999997</v>
      </c>
      <c r="G105" s="26" t="s">
        <v>325</v>
      </c>
      <c r="H105" s="25">
        <v>40.07</v>
      </c>
      <c r="I105" s="25">
        <v>1.94</v>
      </c>
      <c r="J105" s="25">
        <v>3.9</v>
      </c>
      <c r="K105" s="25">
        <v>4.38</v>
      </c>
      <c r="L105" s="25">
        <v>0.09</v>
      </c>
      <c r="M105" s="25"/>
      <c r="N105" s="25"/>
      <c r="O105" s="25"/>
      <c r="P105" s="25">
        <v>12.46</v>
      </c>
      <c r="Q105" s="25">
        <v>10.57</v>
      </c>
      <c r="R105" s="25">
        <v>27.51</v>
      </c>
      <c r="S105" s="25"/>
      <c r="T105" s="25"/>
      <c r="U105" s="25"/>
      <c r="V105" s="27">
        <v>100.92</v>
      </c>
      <c r="W105" s="31">
        <v>9.639890488781111</v>
      </c>
      <c r="X105" s="32">
        <v>9.639890488781111</v>
      </c>
      <c r="Y105" s="22">
        <v>0.27452547126707544</v>
      </c>
      <c r="Z105" s="2" t="s">
        <v>17</v>
      </c>
      <c r="AA105" s="32">
        <v>1.0680867939942431</v>
      </c>
      <c r="AB105" s="22">
        <v>1.023651983635838</v>
      </c>
      <c r="AC105" s="22">
        <v>7.1492689151775356E-3</v>
      </c>
      <c r="AD105" s="22" t="s">
        <v>17</v>
      </c>
      <c r="AE105" s="2" t="s">
        <v>17</v>
      </c>
      <c r="AF105" s="2" t="s">
        <v>17</v>
      </c>
      <c r="AG105" s="22">
        <v>2.5401987249557201</v>
      </c>
      <c r="AH105" s="22">
        <v>1.3270138921097328</v>
      </c>
      <c r="AI105" s="22">
        <v>13.119483376341101</v>
      </c>
      <c r="AJ105" s="2" t="s">
        <v>17</v>
      </c>
      <c r="AK105" s="2" t="s">
        <v>17</v>
      </c>
      <c r="AL105" s="2" t="s">
        <v>17</v>
      </c>
      <c r="AM105" s="1" t="s">
        <v>441</v>
      </c>
      <c r="AN105" s="30">
        <v>0.34</v>
      </c>
      <c r="AO105" s="30">
        <v>0.51</v>
      </c>
    </row>
    <row r="106" spans="1:41" x14ac:dyDescent="0.3">
      <c r="A106" s="25">
        <v>104</v>
      </c>
      <c r="B106" s="25" t="s">
        <v>329</v>
      </c>
      <c r="C106" s="25" t="s">
        <v>70</v>
      </c>
      <c r="D106" s="25" t="s">
        <v>412</v>
      </c>
      <c r="E106" s="25">
        <v>401</v>
      </c>
      <c r="F106" s="24">
        <v>917.42899999999997</v>
      </c>
      <c r="G106" s="26" t="s">
        <v>325</v>
      </c>
      <c r="H106" s="25">
        <v>40.46</v>
      </c>
      <c r="I106" s="25">
        <v>1.94</v>
      </c>
      <c r="J106" s="25">
        <v>4.8</v>
      </c>
      <c r="K106" s="25">
        <v>4.24</v>
      </c>
      <c r="L106" s="25"/>
      <c r="M106" s="25"/>
      <c r="N106" s="25"/>
      <c r="O106" s="25"/>
      <c r="P106" s="25">
        <v>14.4</v>
      </c>
      <c r="Q106" s="25">
        <v>7.12</v>
      </c>
      <c r="R106" s="25">
        <v>27.34</v>
      </c>
      <c r="S106" s="25">
        <v>0.03</v>
      </c>
      <c r="T106" s="25">
        <v>0.01</v>
      </c>
      <c r="U106" s="25"/>
      <c r="V106" s="27">
        <v>100.34</v>
      </c>
      <c r="W106" s="31">
        <v>9.6726728705331748</v>
      </c>
      <c r="X106" s="32">
        <v>9.6726728705331748</v>
      </c>
      <c r="Y106" s="22">
        <v>0.27303224715052982</v>
      </c>
      <c r="Z106" s="2" t="s">
        <v>17</v>
      </c>
      <c r="AA106" s="32">
        <v>1.3043294013506772</v>
      </c>
      <c r="AB106" s="22">
        <v>0.98510201224509408</v>
      </c>
      <c r="AC106" s="2" t="s">
        <v>17</v>
      </c>
      <c r="AD106" s="22" t="s">
        <v>17</v>
      </c>
      <c r="AE106" s="2" t="s">
        <v>17</v>
      </c>
      <c r="AF106" s="2" t="s">
        <v>17</v>
      </c>
      <c r="AG106" s="22">
        <v>2.9174122285806967</v>
      </c>
      <c r="AH106" s="22">
        <v>0.88854652543002455</v>
      </c>
      <c r="AI106" s="22">
        <v>12.955417792645983</v>
      </c>
      <c r="AJ106" s="22">
        <v>2.2171295698043521E-3</v>
      </c>
      <c r="AK106" s="22">
        <v>1.2697924940143625E-3</v>
      </c>
      <c r="AL106" s="2" t="s">
        <v>17</v>
      </c>
      <c r="AM106" s="1" t="s">
        <v>441</v>
      </c>
      <c r="AN106" s="30">
        <v>0.23</v>
      </c>
      <c r="AO106" s="30">
        <v>0.56999999999999995</v>
      </c>
    </row>
    <row r="107" spans="1:41" x14ac:dyDescent="0.3">
      <c r="A107" s="25">
        <v>105</v>
      </c>
      <c r="B107" s="25" t="s">
        <v>329</v>
      </c>
      <c r="C107" s="25" t="s">
        <v>71</v>
      </c>
      <c r="D107" s="25" t="s">
        <v>412</v>
      </c>
      <c r="E107" s="25">
        <v>401</v>
      </c>
      <c r="F107" s="24">
        <v>917.42899999999997</v>
      </c>
      <c r="G107" s="26" t="s">
        <v>325</v>
      </c>
      <c r="H107" s="25">
        <v>42.3</v>
      </c>
      <c r="I107" s="25">
        <v>0.79</v>
      </c>
      <c r="J107" s="25">
        <v>5.27</v>
      </c>
      <c r="K107" s="25">
        <v>2.97</v>
      </c>
      <c r="L107" s="25">
        <v>0.03</v>
      </c>
      <c r="M107" s="25"/>
      <c r="N107" s="25"/>
      <c r="O107" s="25">
        <v>0.05</v>
      </c>
      <c r="P107" s="25">
        <v>18.95</v>
      </c>
      <c r="Q107" s="25">
        <v>0.02</v>
      </c>
      <c r="R107" s="25">
        <v>28.8</v>
      </c>
      <c r="S107" s="25"/>
      <c r="T107" s="25">
        <v>0.05</v>
      </c>
      <c r="U107" s="25">
        <v>0.01</v>
      </c>
      <c r="V107" s="27">
        <v>99.25</v>
      </c>
      <c r="W107" s="31">
        <v>9.8236003350282814</v>
      </c>
      <c r="X107" s="32">
        <v>9.8236003350282814</v>
      </c>
      <c r="Y107" s="22">
        <v>0.10850423087813994</v>
      </c>
      <c r="Z107" s="2" t="s">
        <v>17</v>
      </c>
      <c r="AA107" s="32">
        <v>1.3918494032023787</v>
      </c>
      <c r="AB107" s="22">
        <v>0.67109277029507197</v>
      </c>
      <c r="AC107" s="22">
        <v>1.9937530370355292E-3</v>
      </c>
      <c r="AD107" s="22" t="s">
        <v>17</v>
      </c>
      <c r="AE107" s="2" t="s">
        <v>17</v>
      </c>
      <c r="AF107" s="22">
        <v>3.7251541412521407E-3</v>
      </c>
      <c r="AG107" s="22">
        <v>3.7293498654622885</v>
      </c>
      <c r="AH107" s="22">
        <v>2.4242219277538168E-3</v>
      </c>
      <c r="AI107" s="22">
        <v>13.256438170267565</v>
      </c>
      <c r="AJ107" s="2" t="s">
        <v>17</v>
      </c>
      <c r="AK107" s="22">
        <v>9.5504780312030083E-3</v>
      </c>
      <c r="AL107" s="22">
        <v>1.1565400458621756E-3</v>
      </c>
      <c r="AM107" s="1" t="s">
        <v>441</v>
      </c>
      <c r="AN107" s="30">
        <v>0</v>
      </c>
      <c r="AO107" s="30">
        <v>0.67</v>
      </c>
    </row>
    <row r="108" spans="1:41" x14ac:dyDescent="0.3">
      <c r="A108" s="25">
        <v>106</v>
      </c>
      <c r="B108" s="25" t="s">
        <v>329</v>
      </c>
      <c r="C108" s="25" t="s">
        <v>72</v>
      </c>
      <c r="D108" s="25" t="s">
        <v>412</v>
      </c>
      <c r="E108" s="25">
        <v>401</v>
      </c>
      <c r="F108" s="24">
        <v>917.42899999999997</v>
      </c>
      <c r="G108" s="26" t="s">
        <v>327</v>
      </c>
      <c r="H108" s="25">
        <v>33.979999999999997</v>
      </c>
      <c r="I108" s="25">
        <v>6.88</v>
      </c>
      <c r="J108" s="25">
        <v>2.9</v>
      </c>
      <c r="K108" s="25">
        <v>4.3099999999999996</v>
      </c>
      <c r="L108" s="25"/>
      <c r="M108" s="25"/>
      <c r="N108" s="25"/>
      <c r="O108" s="25"/>
      <c r="P108" s="25">
        <v>3.44</v>
      </c>
      <c r="Q108" s="25">
        <v>23.64</v>
      </c>
      <c r="R108" s="25">
        <v>25.31</v>
      </c>
      <c r="S108" s="25"/>
      <c r="T108" s="25"/>
      <c r="U108" s="25"/>
      <c r="V108" s="27">
        <v>100.47</v>
      </c>
      <c r="W108" s="31">
        <v>8.883382732692251</v>
      </c>
      <c r="X108" s="32">
        <v>8.883382732692251</v>
      </c>
      <c r="Y108" s="22">
        <v>1.0596034431924979</v>
      </c>
      <c r="Z108" s="2" t="s">
        <v>17</v>
      </c>
      <c r="AA108" s="32">
        <v>0.86337824952256126</v>
      </c>
      <c r="AB108" s="22">
        <v>1.0944836273860719</v>
      </c>
      <c r="AC108" s="2" t="s">
        <v>17</v>
      </c>
      <c r="AD108" s="22" t="s">
        <v>17</v>
      </c>
      <c r="AE108" s="2" t="s">
        <v>17</v>
      </c>
      <c r="AF108" s="2" t="s">
        <v>17</v>
      </c>
      <c r="AG108" s="22">
        <v>0.76288285682619306</v>
      </c>
      <c r="AH108" s="22">
        <v>3.224987422322894</v>
      </c>
      <c r="AI108" s="22">
        <v>13.111281668057531</v>
      </c>
      <c r="AJ108" s="2" t="s">
        <v>17</v>
      </c>
      <c r="AK108" s="2" t="s">
        <v>17</v>
      </c>
      <c r="AL108" s="2" t="s">
        <v>17</v>
      </c>
      <c r="AM108" s="1" t="s">
        <v>437</v>
      </c>
      <c r="AN108" s="30">
        <v>0.81</v>
      </c>
      <c r="AO108" s="30">
        <v>0.44</v>
      </c>
    </row>
    <row r="109" spans="1:41" x14ac:dyDescent="0.3">
      <c r="A109" s="25">
        <v>107</v>
      </c>
      <c r="B109" s="25" t="s">
        <v>329</v>
      </c>
      <c r="C109" s="25" t="s">
        <v>73</v>
      </c>
      <c r="D109" s="25" t="s">
        <v>412</v>
      </c>
      <c r="E109" s="25">
        <v>401</v>
      </c>
      <c r="F109" s="24">
        <v>917.42899999999997</v>
      </c>
      <c r="G109" s="26" t="s">
        <v>325</v>
      </c>
      <c r="H109" s="25">
        <v>38.67</v>
      </c>
      <c r="I109" s="25">
        <v>3.2</v>
      </c>
      <c r="J109" s="25">
        <v>4.6399999999999997</v>
      </c>
      <c r="K109" s="25">
        <v>3.29</v>
      </c>
      <c r="L109" s="25"/>
      <c r="M109" s="25"/>
      <c r="N109" s="25"/>
      <c r="O109" s="25"/>
      <c r="P109" s="25">
        <v>9.06</v>
      </c>
      <c r="Q109" s="25">
        <v>15.79</v>
      </c>
      <c r="R109" s="25">
        <v>26.66</v>
      </c>
      <c r="S109" s="25"/>
      <c r="T109" s="25">
        <v>0.02</v>
      </c>
      <c r="U109" s="25"/>
      <c r="V109" s="27">
        <v>101.31</v>
      </c>
      <c r="W109" s="31">
        <v>9.5194884735384289</v>
      </c>
      <c r="X109" s="32">
        <v>9.5194884735384289</v>
      </c>
      <c r="Y109" s="22">
        <v>0.46357088432637206</v>
      </c>
      <c r="Z109" s="2" t="s">
        <v>17</v>
      </c>
      <c r="AA109" s="32">
        <v>1.3001387811799585</v>
      </c>
      <c r="AB109" s="22">
        <v>0.78662706405892335</v>
      </c>
      <c r="AC109" s="2" t="s">
        <v>17</v>
      </c>
      <c r="AD109" s="22" t="s">
        <v>17</v>
      </c>
      <c r="AE109" s="2" t="s">
        <v>17</v>
      </c>
      <c r="AF109" s="2" t="s">
        <v>17</v>
      </c>
      <c r="AG109" s="22">
        <v>1.8892799177309185</v>
      </c>
      <c r="AH109" s="22">
        <v>2.0288350173542558</v>
      </c>
      <c r="AI109" s="22">
        <v>13.00859244748202</v>
      </c>
      <c r="AJ109" s="2" t="s">
        <v>17</v>
      </c>
      <c r="AK109" s="22">
        <v>3.4674143291250105E-3</v>
      </c>
      <c r="AL109" s="2" t="s">
        <v>17</v>
      </c>
      <c r="AM109" s="1" t="s">
        <v>431</v>
      </c>
      <c r="AN109" s="30">
        <v>0.52</v>
      </c>
      <c r="AO109" s="30">
        <v>0.62</v>
      </c>
    </row>
    <row r="110" spans="1:41" x14ac:dyDescent="0.3">
      <c r="A110" s="25">
        <v>108</v>
      </c>
      <c r="B110" s="25" t="s">
        <v>329</v>
      </c>
      <c r="C110" s="25" t="s">
        <v>74</v>
      </c>
      <c r="D110" s="25" t="s">
        <v>412</v>
      </c>
      <c r="E110" s="25">
        <v>401</v>
      </c>
      <c r="F110" s="24">
        <v>917.42899999999997</v>
      </c>
      <c r="G110" s="26" t="s">
        <v>325</v>
      </c>
      <c r="H110" s="25">
        <v>43.07</v>
      </c>
      <c r="I110" s="25">
        <v>0.89</v>
      </c>
      <c r="J110" s="25">
        <v>4.62</v>
      </c>
      <c r="K110" s="25">
        <v>3.43</v>
      </c>
      <c r="L110" s="25">
        <v>0.12</v>
      </c>
      <c r="M110" s="25"/>
      <c r="N110" s="25"/>
      <c r="O110" s="25"/>
      <c r="P110" s="25">
        <v>18.66</v>
      </c>
      <c r="Q110" s="25">
        <v>0.51</v>
      </c>
      <c r="R110" s="25">
        <v>28.33</v>
      </c>
      <c r="S110" s="25"/>
      <c r="T110" s="25">
        <v>0.09</v>
      </c>
      <c r="U110" s="25">
        <v>0.03</v>
      </c>
      <c r="V110" s="27">
        <v>99.77</v>
      </c>
      <c r="W110" s="31">
        <v>10.029050103700767</v>
      </c>
      <c r="X110" s="32">
        <f>W110-Z110</f>
        <v>9.8785319587303899</v>
      </c>
      <c r="Y110" s="22">
        <v>0.12146804126960956</v>
      </c>
      <c r="Z110" s="22">
        <f>(10-Y110-W110)*(-1)</f>
        <v>0.15051814497037697</v>
      </c>
      <c r="AA110" s="32">
        <v>1.224958991736427</v>
      </c>
      <c r="AB110" s="22">
        <v>0.77518271381041037</v>
      </c>
      <c r="AC110" s="22">
        <v>8.8666849733746392E-3</v>
      </c>
      <c r="AD110" s="22" t="s">
        <v>17</v>
      </c>
      <c r="AE110" s="2" t="s">
        <v>17</v>
      </c>
      <c r="AF110" s="2" t="s">
        <v>17</v>
      </c>
      <c r="AG110" s="22">
        <v>3.6827296649344805</v>
      </c>
      <c r="AH110" s="22">
        <v>6.2334692075510581E-2</v>
      </c>
      <c r="AI110" s="22">
        <v>13.072716297495854</v>
      </c>
      <c r="AJ110" s="2" t="s">
        <v>17</v>
      </c>
      <c r="AK110" s="22">
        <v>1.6978024161870039E-2</v>
      </c>
      <c r="AL110" s="22">
        <v>3.188952928325669E-3</v>
      </c>
      <c r="AM110" s="1" t="s">
        <v>441</v>
      </c>
      <c r="AN110" s="30">
        <v>0.02</v>
      </c>
      <c r="AO110" s="30">
        <v>0.61</v>
      </c>
    </row>
    <row r="111" spans="1:41" x14ac:dyDescent="0.3">
      <c r="A111" s="25">
        <v>109</v>
      </c>
      <c r="B111" s="25" t="s">
        <v>329</v>
      </c>
      <c r="C111" s="25" t="s">
        <v>75</v>
      </c>
      <c r="D111" s="25" t="s">
        <v>412</v>
      </c>
      <c r="E111" s="25">
        <v>401</v>
      </c>
      <c r="F111" s="24">
        <v>917.42899999999997</v>
      </c>
      <c r="G111" s="26" t="s">
        <v>325</v>
      </c>
      <c r="H111" s="25">
        <v>38.020000000000003</v>
      </c>
      <c r="I111" s="25">
        <v>4.1900000000000004</v>
      </c>
      <c r="J111" s="25">
        <v>3.3</v>
      </c>
      <c r="K111" s="25">
        <v>4.05</v>
      </c>
      <c r="L111" s="25"/>
      <c r="M111" s="25"/>
      <c r="N111" s="25">
        <v>7.0000000000000007E-2</v>
      </c>
      <c r="O111" s="25">
        <v>0.06</v>
      </c>
      <c r="P111" s="25">
        <v>6.8</v>
      </c>
      <c r="Q111" s="25">
        <v>18.170000000000002</v>
      </c>
      <c r="R111" s="25">
        <v>26.6</v>
      </c>
      <c r="S111" s="25">
        <v>0.01</v>
      </c>
      <c r="T111" s="25"/>
      <c r="U111" s="25"/>
      <c r="V111" s="27">
        <v>101.27</v>
      </c>
      <c r="W111" s="31">
        <v>9.4867363750157967</v>
      </c>
      <c r="X111" s="32">
        <f>W111-Z111</f>
        <v>9.383372762493206</v>
      </c>
      <c r="Y111" s="22">
        <v>0.61662723750679371</v>
      </c>
      <c r="Z111" s="22">
        <f>(10-Y111-W111)*(-1)</f>
        <v>0.10336361252259074</v>
      </c>
      <c r="AA111" s="32">
        <v>0.9367540180685423</v>
      </c>
      <c r="AB111" s="22">
        <v>0.98290320797987707</v>
      </c>
      <c r="AC111" s="2" t="s">
        <v>17</v>
      </c>
      <c r="AD111" s="22" t="s">
        <v>17</v>
      </c>
      <c r="AE111" s="22">
        <v>9.2402099334914882E-3</v>
      </c>
      <c r="AF111" s="22">
        <v>4.7989280270247132E-3</v>
      </c>
      <c r="AG111" s="22">
        <v>1.437808811655944</v>
      </c>
      <c r="AH111" s="22">
        <v>2.3664665505143927</v>
      </c>
      <c r="AI111" s="22">
        <v>13.157837543703703</v>
      </c>
      <c r="AJ111" s="22">
        <v>8.2711759443718864E-4</v>
      </c>
      <c r="AK111" s="2" t="s">
        <v>17</v>
      </c>
      <c r="AL111" s="2" t="s">
        <v>17</v>
      </c>
      <c r="AM111" s="1" t="s">
        <v>427</v>
      </c>
      <c r="AN111" s="30">
        <v>0.62</v>
      </c>
      <c r="AO111" s="30">
        <v>0.49</v>
      </c>
    </row>
    <row r="112" spans="1:41" x14ac:dyDescent="0.3">
      <c r="A112" s="25">
        <v>110</v>
      </c>
      <c r="B112" s="25" t="s">
        <v>329</v>
      </c>
      <c r="C112" s="25" t="s">
        <v>76</v>
      </c>
      <c r="D112" s="25" t="s">
        <v>412</v>
      </c>
      <c r="E112" s="25">
        <v>401</v>
      </c>
      <c r="F112" s="24">
        <v>917.42899999999997</v>
      </c>
      <c r="G112" s="26" t="s">
        <v>325</v>
      </c>
      <c r="H112" s="25">
        <v>41.93</v>
      </c>
      <c r="I112" s="25">
        <v>1.08</v>
      </c>
      <c r="J112" s="25">
        <v>5.42</v>
      </c>
      <c r="K112" s="25">
        <v>3.08</v>
      </c>
      <c r="L112" s="25"/>
      <c r="M112" s="25"/>
      <c r="N112" s="25">
        <v>0.02</v>
      </c>
      <c r="O112" s="25"/>
      <c r="P112" s="25">
        <v>16.670000000000002</v>
      </c>
      <c r="Q112" s="25">
        <v>2.94</v>
      </c>
      <c r="R112" s="25">
        <v>28.06</v>
      </c>
      <c r="S112" s="25"/>
      <c r="T112" s="25">
        <v>0.13</v>
      </c>
      <c r="U112" s="25"/>
      <c r="V112" s="27">
        <v>99.33</v>
      </c>
      <c r="W112" s="31">
        <v>9.8778278986108639</v>
      </c>
      <c r="X112" s="32">
        <f>W112-Z112</f>
        <v>9.8500556772448284</v>
      </c>
      <c r="Y112" s="22">
        <v>0.14994432275517242</v>
      </c>
      <c r="Z112" s="22">
        <f>(10-Y112-W112)*(-1)</f>
        <v>2.777222136603541E-2</v>
      </c>
      <c r="AA112" s="32">
        <v>1.4538988339957752</v>
      </c>
      <c r="AB112" s="22">
        <v>0.70443717807265582</v>
      </c>
      <c r="AC112" s="2" t="s">
        <v>17</v>
      </c>
      <c r="AD112" s="22" t="s">
        <v>17</v>
      </c>
      <c r="AE112" s="22">
        <v>3.1160813843547092E-3</v>
      </c>
      <c r="AF112" s="2" t="s">
        <v>17</v>
      </c>
      <c r="AG112" s="22">
        <v>3.3270845095246582</v>
      </c>
      <c r="AH112" s="22">
        <v>0.36142413564915271</v>
      </c>
      <c r="AI112" s="22">
        <v>13.097981941337911</v>
      </c>
      <c r="AJ112" s="2" t="s">
        <v>17</v>
      </c>
      <c r="AK112" s="22">
        <v>2.4285098669455905E-2</v>
      </c>
      <c r="AL112" s="2" t="s">
        <v>17</v>
      </c>
      <c r="AM112" s="1" t="s">
        <v>441</v>
      </c>
      <c r="AN112" s="30">
        <v>0.1</v>
      </c>
      <c r="AO112" s="30">
        <v>0.67</v>
      </c>
    </row>
    <row r="113" spans="1:41" x14ac:dyDescent="0.3">
      <c r="A113" s="25">
        <v>111</v>
      </c>
      <c r="B113" s="25" t="s">
        <v>329</v>
      </c>
      <c r="C113" s="25" t="s">
        <v>77</v>
      </c>
      <c r="D113" s="25" t="s">
        <v>412</v>
      </c>
      <c r="E113" s="25">
        <v>401</v>
      </c>
      <c r="F113" s="24">
        <v>917.42899999999997</v>
      </c>
      <c r="G113" s="26" t="s">
        <v>325</v>
      </c>
      <c r="H113" s="25">
        <v>39.590000000000003</v>
      </c>
      <c r="I113" s="25">
        <v>2.12</v>
      </c>
      <c r="J113" s="25">
        <v>4.6900000000000004</v>
      </c>
      <c r="K113" s="25">
        <v>3.22</v>
      </c>
      <c r="L113" s="25">
        <v>0.23</v>
      </c>
      <c r="M113" s="25"/>
      <c r="N113" s="25"/>
      <c r="O113" s="25"/>
      <c r="P113" s="25">
        <v>11.33</v>
      </c>
      <c r="Q113" s="25">
        <v>12.71</v>
      </c>
      <c r="R113" s="25">
        <v>26.65</v>
      </c>
      <c r="S113" s="25"/>
      <c r="T113" s="25">
        <v>0.04</v>
      </c>
      <c r="U113" s="25"/>
      <c r="V113" s="27">
        <v>100.57</v>
      </c>
      <c r="W113" s="31">
        <v>9.6935354755739631</v>
      </c>
      <c r="X113" s="32">
        <v>9.6935354755739631</v>
      </c>
      <c r="Y113" s="22">
        <v>0.30512221230128439</v>
      </c>
      <c r="Z113" s="2" t="s">
        <v>17</v>
      </c>
      <c r="AA113" s="32">
        <v>1.305786080417725</v>
      </c>
      <c r="AB113" s="22">
        <v>0.76601549278521208</v>
      </c>
      <c r="AC113" s="22">
        <v>1.7863173261732649E-2</v>
      </c>
      <c r="AD113" s="22" t="s">
        <v>17</v>
      </c>
      <c r="AE113" s="2" t="s">
        <v>17</v>
      </c>
      <c r="AF113" s="2" t="s">
        <v>17</v>
      </c>
      <c r="AG113" s="22">
        <v>2.3500949955601307</v>
      </c>
      <c r="AH113" s="22">
        <v>1.6248290795186289</v>
      </c>
      <c r="AI113" s="22">
        <v>12.929403688520001</v>
      </c>
      <c r="AJ113" s="2" t="s">
        <v>17</v>
      </c>
      <c r="AK113" s="22">
        <v>7.349802061322624E-3</v>
      </c>
      <c r="AL113" s="2" t="s">
        <v>17</v>
      </c>
      <c r="AM113" s="1" t="s">
        <v>441</v>
      </c>
      <c r="AN113" s="30">
        <v>0.41</v>
      </c>
      <c r="AO113" s="30">
        <v>0.63</v>
      </c>
    </row>
    <row r="114" spans="1:41" x14ac:dyDescent="0.3">
      <c r="A114" s="25">
        <v>112</v>
      </c>
      <c r="B114" s="25" t="s">
        <v>329</v>
      </c>
      <c r="C114" s="25" t="s">
        <v>78</v>
      </c>
      <c r="D114" s="25" t="s">
        <v>412</v>
      </c>
      <c r="E114" s="25">
        <v>401</v>
      </c>
      <c r="F114" s="24">
        <v>917.42899999999997</v>
      </c>
      <c r="G114" s="26" t="s">
        <v>325</v>
      </c>
      <c r="H114" s="25">
        <v>43.35</v>
      </c>
      <c r="I114" s="25">
        <v>0.84</v>
      </c>
      <c r="J114" s="25">
        <v>7.03</v>
      </c>
      <c r="K114" s="25">
        <v>0.88</v>
      </c>
      <c r="L114" s="25"/>
      <c r="M114" s="25"/>
      <c r="N114" s="25"/>
      <c r="O114" s="25"/>
      <c r="P114" s="25">
        <v>19.7</v>
      </c>
      <c r="Q114" s="25">
        <v>0.03</v>
      </c>
      <c r="R114" s="25">
        <v>29.1</v>
      </c>
      <c r="S114" s="25"/>
      <c r="T114" s="25">
        <v>7.0000000000000007E-2</v>
      </c>
      <c r="U114" s="25"/>
      <c r="V114" s="27">
        <v>101</v>
      </c>
      <c r="W114" s="31">
        <v>9.8887193900265213</v>
      </c>
      <c r="X114" s="32">
        <f>W114-Z114</f>
        <v>9.8877790329174413</v>
      </c>
      <c r="Y114" s="22">
        <v>0.11222096708255859</v>
      </c>
      <c r="Z114" s="22">
        <f>(10-Y114-W114)*(-1)</f>
        <v>9.4035710908002557E-4</v>
      </c>
      <c r="AA114" s="32">
        <v>1.824575738515158</v>
      </c>
      <c r="AB114" s="22">
        <v>0.1952070478258168</v>
      </c>
      <c r="AC114" s="2" t="s">
        <v>17</v>
      </c>
      <c r="AD114" s="22" t="s">
        <v>17</v>
      </c>
      <c r="AE114" s="2" t="s">
        <v>17</v>
      </c>
      <c r="AF114" s="2" t="s">
        <v>17</v>
      </c>
      <c r="AG114" s="22">
        <v>3.808194484334174</v>
      </c>
      <c r="AH114" s="22">
        <v>3.2621936852915423E-3</v>
      </c>
      <c r="AI114" s="22">
        <v>13.153934616854052</v>
      </c>
      <c r="AJ114" s="2" t="s">
        <v>17</v>
      </c>
      <c r="AK114" s="22">
        <v>1.3731646288882087E-2</v>
      </c>
      <c r="AL114" s="2" t="s">
        <v>17</v>
      </c>
      <c r="AM114" s="1" t="s">
        <v>439</v>
      </c>
      <c r="AN114" s="30">
        <v>0</v>
      </c>
      <c r="AO114" s="30">
        <v>0.9</v>
      </c>
    </row>
    <row r="115" spans="1:41" x14ac:dyDescent="0.3">
      <c r="A115" s="25">
        <v>113</v>
      </c>
      <c r="B115" s="25" t="s">
        <v>329</v>
      </c>
      <c r="C115" s="25" t="s">
        <v>79</v>
      </c>
      <c r="D115" s="25" t="s">
        <v>412</v>
      </c>
      <c r="E115" s="25">
        <v>401</v>
      </c>
      <c r="F115" s="24">
        <v>917.42899999999997</v>
      </c>
      <c r="G115" s="26" t="s">
        <v>325</v>
      </c>
      <c r="H115" s="25">
        <v>38.96</v>
      </c>
      <c r="I115" s="25">
        <v>3.34</v>
      </c>
      <c r="J115" s="25">
        <v>3.38</v>
      </c>
      <c r="K115" s="25">
        <v>4.21</v>
      </c>
      <c r="L115" s="25"/>
      <c r="M115" s="25"/>
      <c r="N115" s="25"/>
      <c r="O115" s="25"/>
      <c r="P115" s="25">
        <v>7.1</v>
      </c>
      <c r="Q115" s="25">
        <v>16.38</v>
      </c>
      <c r="R115" s="25">
        <v>26.72</v>
      </c>
      <c r="S115" s="25"/>
      <c r="T115" s="25"/>
      <c r="U115" s="25"/>
      <c r="V115" s="27">
        <v>100.1</v>
      </c>
      <c r="W115" s="31">
        <v>9.7060017244757368</v>
      </c>
      <c r="X115" s="32">
        <f>W115-Z115</f>
        <v>9.5096114693358054</v>
      </c>
      <c r="Y115" s="22">
        <v>0.49038853066419408</v>
      </c>
      <c r="Z115" s="22">
        <f>(10-Y115-W115)*(-1)</f>
        <v>0.19639025513993147</v>
      </c>
      <c r="AA115" s="32">
        <v>0.95698448635037203</v>
      </c>
      <c r="AB115" s="22">
        <v>1.0192138448754877</v>
      </c>
      <c r="AC115" s="2" t="s">
        <v>17</v>
      </c>
      <c r="AD115" s="22" t="s">
        <v>17</v>
      </c>
      <c r="AE115" s="2" t="s">
        <v>17</v>
      </c>
      <c r="AF115" s="2" t="s">
        <v>17</v>
      </c>
      <c r="AG115" s="22">
        <v>1.4989727945893112</v>
      </c>
      <c r="AH115" s="22">
        <v>2.1295996504719836</v>
      </c>
      <c r="AI115" s="22">
        <v>13.196232810721988</v>
      </c>
      <c r="AJ115" s="2" t="s">
        <v>17</v>
      </c>
      <c r="AK115" s="2" t="s">
        <v>17</v>
      </c>
      <c r="AL115" s="2" t="s">
        <v>17</v>
      </c>
      <c r="AM115" s="1" t="s">
        <v>427</v>
      </c>
      <c r="AN115" s="30">
        <v>0.59</v>
      </c>
      <c r="AO115" s="30">
        <v>0.48</v>
      </c>
    </row>
    <row r="116" spans="1:41" x14ac:dyDescent="0.3">
      <c r="A116" s="25">
        <v>114</v>
      </c>
      <c r="B116" s="25" t="s">
        <v>329</v>
      </c>
      <c r="C116" s="25" t="s">
        <v>80</v>
      </c>
      <c r="D116" s="25" t="s">
        <v>412</v>
      </c>
      <c r="E116" s="25">
        <v>401</v>
      </c>
      <c r="F116" s="24">
        <v>917.42899999999997</v>
      </c>
      <c r="G116" s="26" t="s">
        <v>325</v>
      </c>
      <c r="H116" s="25">
        <v>38.090000000000003</v>
      </c>
      <c r="I116" s="25">
        <v>3.4</v>
      </c>
      <c r="J116" s="25">
        <v>4.7699999999999996</v>
      </c>
      <c r="K116" s="25">
        <v>3.05</v>
      </c>
      <c r="L116" s="25">
        <v>0.16</v>
      </c>
      <c r="M116" s="25"/>
      <c r="N116" s="25"/>
      <c r="O116" s="25"/>
      <c r="P116" s="25">
        <v>7.85</v>
      </c>
      <c r="Q116" s="25">
        <v>15.1</v>
      </c>
      <c r="R116" s="25">
        <v>26.25</v>
      </c>
      <c r="S116" s="25"/>
      <c r="T116" s="25">
        <v>0.01</v>
      </c>
      <c r="U116" s="25"/>
      <c r="V116" s="27">
        <v>98.67</v>
      </c>
      <c r="W116" s="31">
        <v>9.5990017762754594</v>
      </c>
      <c r="X116" s="32">
        <f>W116-Z116</f>
        <v>9.4946882281605696</v>
      </c>
      <c r="Y116" s="22">
        <v>0.50531177183943077</v>
      </c>
      <c r="Z116" s="22">
        <f>(10-Y116-W116)*(-1)</f>
        <v>0.1043135481148898</v>
      </c>
      <c r="AA116" s="32">
        <v>1.3677519266328739</v>
      </c>
      <c r="AB116" s="22">
        <v>0.74651551911211811</v>
      </c>
      <c r="AC116" s="22">
        <v>1.2764062381158209E-2</v>
      </c>
      <c r="AD116" s="22" t="s">
        <v>17</v>
      </c>
      <c r="AE116" s="2" t="s">
        <v>17</v>
      </c>
      <c r="AF116" s="2" t="s">
        <v>17</v>
      </c>
      <c r="AG116" s="22">
        <v>1.6758612502080754</v>
      </c>
      <c r="AH116" s="22">
        <v>1.9853360068100818</v>
      </c>
      <c r="AI116" s="22">
        <v>13.106504582392462</v>
      </c>
      <c r="AJ116" s="2" t="s">
        <v>17</v>
      </c>
      <c r="AK116" s="22">
        <v>9.5310434834142089E-4</v>
      </c>
      <c r="AL116" s="2" t="s">
        <v>17</v>
      </c>
      <c r="AM116" s="1" t="s">
        <v>431</v>
      </c>
      <c r="AN116" s="30">
        <v>0.54</v>
      </c>
      <c r="AO116" s="30">
        <v>0.65</v>
      </c>
    </row>
    <row r="117" spans="1:41" x14ac:dyDescent="0.3">
      <c r="A117" s="25">
        <v>115</v>
      </c>
      <c r="B117" s="25" t="s">
        <v>329</v>
      </c>
      <c r="C117" s="25" t="s">
        <v>81</v>
      </c>
      <c r="D117" s="25" t="s">
        <v>412</v>
      </c>
      <c r="E117" s="25">
        <v>401</v>
      </c>
      <c r="F117" s="24">
        <v>917.42899999999997</v>
      </c>
      <c r="G117" s="26" t="s">
        <v>325</v>
      </c>
      <c r="H117" s="25">
        <v>37.659999999999997</v>
      </c>
      <c r="I117" s="25">
        <v>3.88</v>
      </c>
      <c r="J117" s="25">
        <v>3.59</v>
      </c>
      <c r="K117" s="25">
        <v>4.04</v>
      </c>
      <c r="L117" s="25">
        <v>0.04</v>
      </c>
      <c r="M117" s="25"/>
      <c r="N117" s="25"/>
      <c r="O117" s="25"/>
      <c r="P117" s="25">
        <v>6.91</v>
      </c>
      <c r="Q117" s="25">
        <v>18</v>
      </c>
      <c r="R117" s="25">
        <v>26.19</v>
      </c>
      <c r="S117" s="25">
        <v>0.02</v>
      </c>
      <c r="T117" s="25"/>
      <c r="U117" s="25"/>
      <c r="V117" s="27">
        <v>100.33</v>
      </c>
      <c r="W117" s="31">
        <v>9.4850038020297838</v>
      </c>
      <c r="X117" s="32">
        <f>W117-Z117</f>
        <v>9.4241223616485321</v>
      </c>
      <c r="Y117" s="22">
        <v>0.57587763835146699</v>
      </c>
      <c r="Z117" s="22">
        <f>(10-Y117-W117)*(-1)</f>
        <v>6.088144038125165E-2</v>
      </c>
      <c r="AA117" s="32">
        <v>1.028060023521491</v>
      </c>
      <c r="AB117" s="22">
        <v>0.98835530934656191</v>
      </c>
      <c r="AC117" s="22">
        <v>3.4471871133646801E-3</v>
      </c>
      <c r="AD117" s="22" t="s">
        <v>17</v>
      </c>
      <c r="AE117" s="2" t="s">
        <v>17</v>
      </c>
      <c r="AF117" s="2" t="s">
        <v>17</v>
      </c>
      <c r="AG117" s="22">
        <v>1.4757015951264543</v>
      </c>
      <c r="AH117" s="22">
        <v>2.3659844347407302</v>
      </c>
      <c r="AI117" s="22">
        <v>13.076137731936166</v>
      </c>
      <c r="AJ117" s="22">
        <v>1.432277833981727E-3</v>
      </c>
      <c r="AK117" s="2" t="s">
        <v>17</v>
      </c>
      <c r="AL117" s="2" t="s">
        <v>17</v>
      </c>
      <c r="AM117" s="1" t="s">
        <v>431</v>
      </c>
      <c r="AN117" s="30">
        <v>0.62</v>
      </c>
      <c r="AO117" s="30">
        <v>0.51</v>
      </c>
    </row>
    <row r="118" spans="1:41" x14ac:dyDescent="0.3">
      <c r="A118" s="25">
        <v>116</v>
      </c>
      <c r="B118" s="25" t="s">
        <v>329</v>
      </c>
      <c r="C118" s="25" t="s">
        <v>82</v>
      </c>
      <c r="D118" s="25" t="s">
        <v>412</v>
      </c>
      <c r="E118" s="25">
        <v>401</v>
      </c>
      <c r="F118" s="24">
        <v>917.42899999999997</v>
      </c>
      <c r="G118" s="26" t="s">
        <v>325</v>
      </c>
      <c r="H118" s="25">
        <v>40.520000000000003</v>
      </c>
      <c r="I118" s="25">
        <v>1.02</v>
      </c>
      <c r="J118" s="25">
        <v>3.77</v>
      </c>
      <c r="K118" s="25">
        <v>4.6900000000000004</v>
      </c>
      <c r="L118" s="25">
        <v>0.13</v>
      </c>
      <c r="M118" s="25"/>
      <c r="N118" s="25">
        <v>0.11</v>
      </c>
      <c r="O118" s="25"/>
      <c r="P118" s="25">
        <v>11.95</v>
      </c>
      <c r="Q118" s="25">
        <v>10.7</v>
      </c>
      <c r="R118" s="25">
        <v>27.13</v>
      </c>
      <c r="S118" s="25"/>
      <c r="T118" s="25">
        <v>0.02</v>
      </c>
      <c r="U118" s="25"/>
      <c r="V118" s="27">
        <v>100.07</v>
      </c>
      <c r="W118" s="31">
        <v>9.8275502683802429</v>
      </c>
      <c r="X118" s="32">
        <v>9.8275502683802429</v>
      </c>
      <c r="Y118" s="22">
        <v>0.1460293549145476</v>
      </c>
      <c r="Z118" s="2" t="s">
        <v>17</v>
      </c>
      <c r="AA118" s="32">
        <v>1.0391296141669413</v>
      </c>
      <c r="AB118" s="22">
        <v>1.1053999227137958</v>
      </c>
      <c r="AC118" s="22">
        <v>9.7881260734044469E-3</v>
      </c>
      <c r="AD118" s="22" t="s">
        <v>17</v>
      </c>
      <c r="AE118" s="22">
        <v>1.4532499689673592E-2</v>
      </c>
      <c r="AF118" s="2" t="s">
        <v>17</v>
      </c>
      <c r="AG118" s="22">
        <v>2.4549128126171436</v>
      </c>
      <c r="AH118" s="22">
        <v>1.3540682367231882</v>
      </c>
      <c r="AI118" s="22">
        <v>13.039432553589945</v>
      </c>
      <c r="AJ118" s="2" t="s">
        <v>17</v>
      </c>
      <c r="AK118" s="22">
        <v>3.5327332027565161E-3</v>
      </c>
      <c r="AL118" s="2" t="s">
        <v>17</v>
      </c>
      <c r="AM118" s="1" t="s">
        <v>443</v>
      </c>
      <c r="AN118" s="30">
        <v>0.36</v>
      </c>
      <c r="AO118" s="30">
        <v>0.48</v>
      </c>
    </row>
    <row r="119" spans="1:41" x14ac:dyDescent="0.3">
      <c r="A119" s="25">
        <v>117</v>
      </c>
      <c r="B119" s="25" t="s">
        <v>329</v>
      </c>
      <c r="C119" s="25" t="s">
        <v>83</v>
      </c>
      <c r="D119" s="25" t="s">
        <v>412</v>
      </c>
      <c r="E119" s="25">
        <v>401</v>
      </c>
      <c r="F119" s="24">
        <v>917.42899999999997</v>
      </c>
      <c r="G119" s="26" t="s">
        <v>325</v>
      </c>
      <c r="H119" s="25">
        <v>42.69</v>
      </c>
      <c r="I119" s="25">
        <v>0.94</v>
      </c>
      <c r="J119" s="25">
        <v>7.52</v>
      </c>
      <c r="K119" s="25">
        <v>0.42</v>
      </c>
      <c r="L119" s="25"/>
      <c r="M119" s="25"/>
      <c r="N119" s="25"/>
      <c r="O119" s="25"/>
      <c r="P119" s="25">
        <v>18.18</v>
      </c>
      <c r="Q119" s="25">
        <v>1.61</v>
      </c>
      <c r="R119" s="25">
        <v>28.44</v>
      </c>
      <c r="S119" s="25">
        <v>0.03</v>
      </c>
      <c r="T119" s="25">
        <v>0.09</v>
      </c>
      <c r="U119" s="25"/>
      <c r="V119" s="27">
        <v>99.92</v>
      </c>
      <c r="W119" s="31">
        <v>9.9129352631940524</v>
      </c>
      <c r="X119" s="32">
        <f>W119-Z119</f>
        <v>9.8715753706946199</v>
      </c>
      <c r="Y119" s="22">
        <v>0.12842462930538048</v>
      </c>
      <c r="Z119" s="22">
        <f>(10-Y119-W119)*(-1)</f>
        <v>4.1359892499432505E-2</v>
      </c>
      <c r="AA119" s="32">
        <v>1.9855527146393901</v>
      </c>
      <c r="AB119" s="22">
        <v>9.4993166943712112E-2</v>
      </c>
      <c r="AC119" s="2" t="s">
        <v>17</v>
      </c>
      <c r="AD119" s="22" t="s">
        <v>17</v>
      </c>
      <c r="AE119" s="2" t="s">
        <v>17</v>
      </c>
      <c r="AF119" s="2" t="s">
        <v>17</v>
      </c>
      <c r="AG119" s="22">
        <v>3.5759631847764437</v>
      </c>
      <c r="AH119" s="22">
        <v>0.19540039073548185</v>
      </c>
      <c r="AI119" s="22">
        <v>13.08772136761157</v>
      </c>
      <c r="AJ119" s="22">
        <v>2.0050962439115672E-3</v>
      </c>
      <c r="AK119" s="22">
        <v>1.7004186550058406E-2</v>
      </c>
      <c r="AL119" s="2" t="s">
        <v>17</v>
      </c>
      <c r="AM119" s="1" t="s">
        <v>439</v>
      </c>
      <c r="AN119" s="30">
        <v>0.05</v>
      </c>
      <c r="AO119" s="30">
        <v>0.95</v>
      </c>
    </row>
    <row r="120" spans="1:41" x14ac:dyDescent="0.3">
      <c r="A120" s="25">
        <v>118</v>
      </c>
      <c r="B120" s="25" t="s">
        <v>329</v>
      </c>
      <c r="C120" s="25" t="s">
        <v>84</v>
      </c>
      <c r="D120" s="25" t="s">
        <v>412</v>
      </c>
      <c r="E120" s="25">
        <v>401</v>
      </c>
      <c r="F120" s="24">
        <v>917.42899999999997</v>
      </c>
      <c r="G120" s="26" t="s">
        <v>325</v>
      </c>
      <c r="H120" s="25">
        <v>42.6</v>
      </c>
      <c r="I120" s="25">
        <v>0.38</v>
      </c>
      <c r="J120" s="25">
        <v>4.5599999999999996</v>
      </c>
      <c r="K120" s="25">
        <v>3.44</v>
      </c>
      <c r="L120" s="28"/>
      <c r="M120" s="28"/>
      <c r="N120" s="25">
        <v>0.04</v>
      </c>
      <c r="O120" s="25"/>
      <c r="P120" s="25">
        <v>19.13</v>
      </c>
      <c r="Q120" s="25">
        <v>0.71</v>
      </c>
      <c r="R120" s="25">
        <v>28.64</v>
      </c>
      <c r="S120" s="25"/>
      <c r="T120" s="25">
        <v>0.01</v>
      </c>
      <c r="U120" s="25"/>
      <c r="V120" s="27">
        <v>99.52</v>
      </c>
      <c r="W120" s="31">
        <v>9.9043558105506975</v>
      </c>
      <c r="X120" s="32">
        <v>9.9043558105506975</v>
      </c>
      <c r="Y120" s="22">
        <v>5.2168691809829318E-2</v>
      </c>
      <c r="Z120" s="2" t="s">
        <v>17</v>
      </c>
      <c r="AA120" s="32">
        <v>1.2057312575982249</v>
      </c>
      <c r="AB120" s="22">
        <v>0.77671352944292227</v>
      </c>
      <c r="AC120" s="2" t="s">
        <v>17</v>
      </c>
      <c r="AD120" s="22" t="s">
        <v>17</v>
      </c>
      <c r="AE120" s="22">
        <v>5.9011002605440337E-3</v>
      </c>
      <c r="AF120" s="2" t="s">
        <v>17</v>
      </c>
      <c r="AG120" s="22">
        <v>3.7690551849596741</v>
      </c>
      <c r="AH120" s="22">
        <v>8.5742523955370145E-2</v>
      </c>
      <c r="AI120" s="22">
        <v>13.19802910078401</v>
      </c>
      <c r="AJ120" s="2" t="s">
        <v>17</v>
      </c>
      <c r="AK120" s="22">
        <v>1.927177361084938E-3</v>
      </c>
      <c r="AL120" s="2" t="s">
        <v>17</v>
      </c>
      <c r="AM120" s="1" t="s">
        <v>442</v>
      </c>
      <c r="AN120" s="30">
        <v>0.02</v>
      </c>
      <c r="AO120" s="30">
        <v>0.61</v>
      </c>
    </row>
    <row r="121" spans="1:41" x14ac:dyDescent="0.3">
      <c r="A121" s="25">
        <v>119</v>
      </c>
      <c r="B121" s="25" t="s">
        <v>329</v>
      </c>
      <c r="C121" s="25" t="s">
        <v>85</v>
      </c>
      <c r="D121" s="25" t="s">
        <v>412</v>
      </c>
      <c r="E121" s="25">
        <v>401</v>
      </c>
      <c r="F121" s="24">
        <v>917.42899999999997</v>
      </c>
      <c r="G121" s="26" t="s">
        <v>325</v>
      </c>
      <c r="H121" s="25">
        <v>37.58</v>
      </c>
      <c r="I121" s="25">
        <v>2.33</v>
      </c>
      <c r="J121" s="25">
        <v>2.4</v>
      </c>
      <c r="K121" s="25">
        <v>6.17</v>
      </c>
      <c r="L121" s="25">
        <v>0.21</v>
      </c>
      <c r="M121" s="25"/>
      <c r="N121" s="25">
        <v>0.14000000000000001</v>
      </c>
      <c r="O121" s="25">
        <v>0.01</v>
      </c>
      <c r="P121" s="25">
        <v>5.84</v>
      </c>
      <c r="Q121" s="25">
        <v>20.11</v>
      </c>
      <c r="R121" s="25">
        <v>26.49</v>
      </c>
      <c r="S121" s="25"/>
      <c r="T121" s="25"/>
      <c r="U121" s="25"/>
      <c r="V121" s="27">
        <v>101.27</v>
      </c>
      <c r="W121" s="31">
        <v>9.4147547407181609</v>
      </c>
      <c r="X121" s="32">
        <v>9.4147547407181609</v>
      </c>
      <c r="Y121" s="22">
        <v>0.34335819480854174</v>
      </c>
      <c r="Z121" s="2" t="s">
        <v>17</v>
      </c>
      <c r="AA121" s="32">
        <v>0.68332270960521446</v>
      </c>
      <c r="AB121" s="22">
        <v>1.5020440079997259</v>
      </c>
      <c r="AC121" s="22">
        <v>1.6611044304895461E-2</v>
      </c>
      <c r="AD121" s="22" t="s">
        <v>17</v>
      </c>
      <c r="AE121" s="22">
        <v>1.9812977816938283E-2</v>
      </c>
      <c r="AF121" s="22">
        <v>1.1218145072585399E-3</v>
      </c>
      <c r="AG121" s="22">
        <v>1.2392002837999383</v>
      </c>
      <c r="AH121" s="22">
        <v>2.6299210490843676</v>
      </c>
      <c r="AI121" s="22">
        <v>13.149853177354965</v>
      </c>
      <c r="AJ121" s="2" t="s">
        <v>17</v>
      </c>
      <c r="AK121" s="2" t="s">
        <v>17</v>
      </c>
      <c r="AL121" s="2" t="s">
        <v>17</v>
      </c>
      <c r="AM121" s="1" t="s">
        <v>427</v>
      </c>
      <c r="AN121" s="30">
        <v>0.68</v>
      </c>
      <c r="AO121" s="30">
        <v>0.31</v>
      </c>
    </row>
    <row r="122" spans="1:41" x14ac:dyDescent="0.3">
      <c r="A122" s="25">
        <v>120</v>
      </c>
      <c r="B122" s="25" t="s">
        <v>328</v>
      </c>
      <c r="C122" s="25" t="s">
        <v>394</v>
      </c>
      <c r="D122" s="25" t="s">
        <v>413</v>
      </c>
      <c r="E122" s="25" t="s">
        <v>86</v>
      </c>
      <c r="F122" s="24">
        <v>699.35484469457072</v>
      </c>
      <c r="G122" s="26" t="s">
        <v>327</v>
      </c>
      <c r="H122" s="25">
        <v>23.32</v>
      </c>
      <c r="I122" s="25">
        <v>18.62</v>
      </c>
      <c r="J122" s="25">
        <v>4.8</v>
      </c>
      <c r="K122" s="25">
        <v>3.78</v>
      </c>
      <c r="L122" s="25"/>
      <c r="M122" s="25"/>
      <c r="N122" s="25"/>
      <c r="O122" s="25"/>
      <c r="P122" s="25">
        <v>0.73</v>
      </c>
      <c r="Q122" s="25">
        <v>26.69</v>
      </c>
      <c r="R122" s="25">
        <v>23.19</v>
      </c>
      <c r="S122" s="25"/>
      <c r="T122" s="25"/>
      <c r="U122" s="25"/>
      <c r="V122" s="27">
        <v>101.13</v>
      </c>
      <c r="W122" s="31">
        <v>6.5069262906008909</v>
      </c>
      <c r="X122" s="32">
        <v>6.5069262906008909</v>
      </c>
      <c r="Y122" s="22">
        <v>3.0607130105861717</v>
      </c>
      <c r="Z122" s="2" t="s">
        <v>17</v>
      </c>
      <c r="AA122" s="32">
        <v>1.523917286755939</v>
      </c>
      <c r="AB122" s="22">
        <v>1.0249814884779866</v>
      </c>
      <c r="AC122" s="2" t="s">
        <v>17</v>
      </c>
      <c r="AD122" s="22" t="s">
        <v>17</v>
      </c>
      <c r="AE122" s="2" t="s">
        <v>17</v>
      </c>
      <c r="AF122" s="2" t="s">
        <v>17</v>
      </c>
      <c r="AG122" s="22">
        <v>0.17260106989207646</v>
      </c>
      <c r="AH122" s="22">
        <v>3.8870055736943629</v>
      </c>
      <c r="AI122" s="22">
        <v>12.82385527999257</v>
      </c>
      <c r="AJ122" s="2" t="s">
        <v>17</v>
      </c>
      <c r="AK122" s="2" t="s">
        <v>17</v>
      </c>
      <c r="AL122" s="2" t="s">
        <v>17</v>
      </c>
      <c r="AM122" s="1" t="s">
        <v>434</v>
      </c>
      <c r="AN122" s="30">
        <v>0.96</v>
      </c>
      <c r="AO122" s="30">
        <v>0.6</v>
      </c>
    </row>
    <row r="123" spans="1:41" x14ac:dyDescent="0.3">
      <c r="A123" s="25">
        <v>121</v>
      </c>
      <c r="B123" s="25" t="s">
        <v>328</v>
      </c>
      <c r="C123" s="25" t="s">
        <v>395</v>
      </c>
      <c r="D123" s="25" t="s">
        <v>413</v>
      </c>
      <c r="E123" s="25" t="s">
        <v>86</v>
      </c>
      <c r="F123" s="24">
        <v>699.35484469457072</v>
      </c>
      <c r="G123" s="26" t="s">
        <v>327</v>
      </c>
      <c r="H123" s="25">
        <v>23.18</v>
      </c>
      <c r="I123" s="25">
        <v>19.2</v>
      </c>
      <c r="J123" s="25">
        <v>6.88</v>
      </c>
      <c r="K123" s="25">
        <v>1.55</v>
      </c>
      <c r="L123" s="25"/>
      <c r="M123" s="25"/>
      <c r="N123" s="25"/>
      <c r="O123" s="25"/>
      <c r="P123" s="25"/>
      <c r="Q123" s="25">
        <v>26.89</v>
      </c>
      <c r="R123" s="25">
        <v>23.11</v>
      </c>
      <c r="S123" s="25"/>
      <c r="T123" s="25"/>
      <c r="U123" s="25"/>
      <c r="V123" s="27">
        <v>100.81</v>
      </c>
      <c r="W123" s="31">
        <v>6.4848031244779705</v>
      </c>
      <c r="X123" s="32">
        <v>6.4848031244779705</v>
      </c>
      <c r="Y123" s="22">
        <v>3.1643184588129207</v>
      </c>
      <c r="Z123" s="2" t="s">
        <v>17</v>
      </c>
      <c r="AA123" s="32">
        <v>2.1900025442346003</v>
      </c>
      <c r="AB123" s="22">
        <v>0.42139748882395511</v>
      </c>
      <c r="AC123" s="2" t="s">
        <v>17</v>
      </c>
      <c r="AD123" s="22" t="s">
        <v>17</v>
      </c>
      <c r="AE123" s="2" t="s">
        <v>17</v>
      </c>
      <c r="AF123" s="2" t="s">
        <v>17</v>
      </c>
      <c r="AG123" s="2" t="s">
        <v>17</v>
      </c>
      <c r="AH123" s="22">
        <v>3.9263898175584329</v>
      </c>
      <c r="AI123" s="22">
        <v>12.813088566092123</v>
      </c>
      <c r="AJ123" s="2" t="s">
        <v>17</v>
      </c>
      <c r="AK123" s="2" t="s">
        <v>17</v>
      </c>
      <c r="AL123" s="2" t="s">
        <v>17</v>
      </c>
      <c r="AM123" s="1" t="s">
        <v>438</v>
      </c>
      <c r="AN123" s="30">
        <v>1</v>
      </c>
      <c r="AO123" s="30">
        <v>0.84</v>
      </c>
    </row>
    <row r="124" spans="1:41" x14ac:dyDescent="0.3">
      <c r="A124" s="25">
        <v>122</v>
      </c>
      <c r="B124" s="25" t="s">
        <v>328</v>
      </c>
      <c r="C124" s="25" t="s">
        <v>396</v>
      </c>
      <c r="D124" s="25" t="s">
        <v>413</v>
      </c>
      <c r="E124" s="25" t="s">
        <v>86</v>
      </c>
      <c r="F124" s="24">
        <v>699.35484469457072</v>
      </c>
      <c r="G124" s="26" t="s">
        <v>327</v>
      </c>
      <c r="H124" s="25">
        <v>21.4</v>
      </c>
      <c r="I124" s="25">
        <v>16.309999999999999</v>
      </c>
      <c r="J124" s="25">
        <v>10.59</v>
      </c>
      <c r="K124" s="25">
        <v>1.4</v>
      </c>
      <c r="L124" s="25"/>
      <c r="M124" s="25"/>
      <c r="N124" s="25"/>
      <c r="O124" s="25"/>
      <c r="P124" s="25"/>
      <c r="Q124" s="25">
        <v>23.79</v>
      </c>
      <c r="R124" s="25">
        <v>26.4</v>
      </c>
      <c r="S124" s="25"/>
      <c r="T124" s="25"/>
      <c r="U124" s="25"/>
      <c r="V124" s="27">
        <v>99.88</v>
      </c>
      <c r="W124" s="31">
        <v>5.6854356933414758</v>
      </c>
      <c r="X124" s="32">
        <v>5.6854356933414758</v>
      </c>
      <c r="Y124" s="22">
        <v>2.5526985478970894</v>
      </c>
      <c r="Z124" s="2" t="s">
        <v>17</v>
      </c>
      <c r="AA124" s="32">
        <v>3.2012438384563735</v>
      </c>
      <c r="AB124" s="22">
        <v>0.36145554794647528</v>
      </c>
      <c r="AC124" s="2" t="s">
        <v>17</v>
      </c>
      <c r="AD124" s="22" t="s">
        <v>17</v>
      </c>
      <c r="AE124" s="2" t="s">
        <v>17</v>
      </c>
      <c r="AF124" s="2" t="s">
        <v>17</v>
      </c>
      <c r="AG124" s="2" t="s">
        <v>17</v>
      </c>
      <c r="AH124" s="22">
        <v>3.2988583589699871</v>
      </c>
      <c r="AI124" s="22">
        <v>13.900308013388592</v>
      </c>
      <c r="AJ124" s="2" t="s">
        <v>17</v>
      </c>
      <c r="AK124" s="2" t="s">
        <v>17</v>
      </c>
      <c r="AL124" s="2" t="s">
        <v>17</v>
      </c>
      <c r="AM124" s="1" t="s">
        <v>429</v>
      </c>
      <c r="AN124" s="30">
        <v>1</v>
      </c>
      <c r="AO124" s="30">
        <v>0.9</v>
      </c>
    </row>
    <row r="125" spans="1:41" x14ac:dyDescent="0.3">
      <c r="A125" s="25">
        <v>123</v>
      </c>
      <c r="B125" s="25" t="s">
        <v>328</v>
      </c>
      <c r="C125" s="25" t="s">
        <v>397</v>
      </c>
      <c r="D125" s="25" t="s">
        <v>413</v>
      </c>
      <c r="E125" s="25" t="s">
        <v>86</v>
      </c>
      <c r="F125" s="24">
        <v>699.35484469457072</v>
      </c>
      <c r="G125" s="26" t="s">
        <v>327</v>
      </c>
      <c r="H125" s="25">
        <v>24.59</v>
      </c>
      <c r="I125" s="25">
        <v>17.97</v>
      </c>
      <c r="J125" s="25">
        <v>3.88</v>
      </c>
      <c r="K125" s="25">
        <v>3.61</v>
      </c>
      <c r="L125" s="25"/>
      <c r="M125" s="25"/>
      <c r="N125" s="25"/>
      <c r="O125" s="25"/>
      <c r="P125" s="25">
        <v>0.98</v>
      </c>
      <c r="Q125" s="25">
        <v>25.98</v>
      </c>
      <c r="R125" s="25">
        <v>23.28</v>
      </c>
      <c r="S125" s="25"/>
      <c r="T125" s="25"/>
      <c r="U125" s="25"/>
      <c r="V125" s="27">
        <v>100.28</v>
      </c>
      <c r="W125" s="31">
        <v>6.8815049446413221</v>
      </c>
      <c r="X125" s="32">
        <v>6.8815049446413221</v>
      </c>
      <c r="Y125" s="22">
        <v>2.9625696308105089</v>
      </c>
      <c r="Z125" s="2" t="s">
        <v>17</v>
      </c>
      <c r="AA125" s="32">
        <v>1.2354621371711478</v>
      </c>
      <c r="AB125" s="22">
        <v>0.98176824416280217</v>
      </c>
      <c r="AC125" s="2" t="s">
        <v>17</v>
      </c>
      <c r="AD125" s="22" t="s">
        <v>17</v>
      </c>
      <c r="AE125" s="2" t="s">
        <v>17</v>
      </c>
      <c r="AF125" s="2" t="s">
        <v>17</v>
      </c>
      <c r="AG125" s="22">
        <v>0.23239364914008009</v>
      </c>
      <c r="AH125" s="22">
        <v>3.7947510761715524</v>
      </c>
      <c r="AI125" s="22">
        <v>12.91155031790259</v>
      </c>
      <c r="AJ125" s="2" t="s">
        <v>17</v>
      </c>
      <c r="AK125" s="2" t="s">
        <v>17</v>
      </c>
      <c r="AL125" s="2" t="s">
        <v>17</v>
      </c>
      <c r="AM125" s="1" t="s">
        <v>434</v>
      </c>
      <c r="AN125" s="30">
        <v>0.94</v>
      </c>
      <c r="AO125" s="30">
        <v>0.56000000000000005</v>
      </c>
    </row>
    <row r="126" spans="1:41" x14ac:dyDescent="0.3">
      <c r="A126" s="25">
        <v>124</v>
      </c>
      <c r="B126" s="25" t="s">
        <v>328</v>
      </c>
      <c r="C126" s="25" t="s">
        <v>398</v>
      </c>
      <c r="D126" s="25" t="s">
        <v>413</v>
      </c>
      <c r="E126" s="25" t="s">
        <v>86</v>
      </c>
      <c r="F126" s="24">
        <v>699.35484469457072</v>
      </c>
      <c r="G126" s="26" t="s">
        <v>327</v>
      </c>
      <c r="H126" s="25">
        <v>23.58</v>
      </c>
      <c r="I126" s="25">
        <v>17.84</v>
      </c>
      <c r="J126" s="25">
        <v>4.34</v>
      </c>
      <c r="K126" s="25">
        <v>3.83</v>
      </c>
      <c r="L126" s="25"/>
      <c r="M126" s="25"/>
      <c r="N126" s="25"/>
      <c r="O126" s="25"/>
      <c r="P126" s="25">
        <v>0.86</v>
      </c>
      <c r="Q126" s="25">
        <v>26.23</v>
      </c>
      <c r="R126" s="25">
        <v>23.2</v>
      </c>
      <c r="S126" s="25"/>
      <c r="T126" s="25"/>
      <c r="U126" s="25"/>
      <c r="V126" s="27">
        <v>99.88</v>
      </c>
      <c r="W126" s="31">
        <v>6.6295095299285576</v>
      </c>
      <c r="X126" s="32">
        <v>6.6295095299285576</v>
      </c>
      <c r="Y126" s="22">
        <v>2.9547996606574487</v>
      </c>
      <c r="Z126" s="2" t="s">
        <v>17</v>
      </c>
      <c r="AA126" s="32">
        <v>1.3883537738668676</v>
      </c>
      <c r="AB126" s="22">
        <v>1.0464374010489539</v>
      </c>
      <c r="AC126" s="2" t="s">
        <v>17</v>
      </c>
      <c r="AD126" s="22" t="s">
        <v>17</v>
      </c>
      <c r="AE126" s="2" t="s">
        <v>17</v>
      </c>
      <c r="AF126" s="2" t="s">
        <v>17</v>
      </c>
      <c r="AG126" s="22">
        <v>0.20488460744062773</v>
      </c>
      <c r="AH126" s="22">
        <v>3.8490640466219337</v>
      </c>
      <c r="AI126" s="22">
        <v>12.926950980435615</v>
      </c>
      <c r="AJ126" s="2" t="s">
        <v>17</v>
      </c>
      <c r="AK126" s="2" t="s">
        <v>17</v>
      </c>
      <c r="AL126" s="2" t="s">
        <v>17</v>
      </c>
      <c r="AM126" s="1" t="s">
        <v>434</v>
      </c>
      <c r="AN126" s="30">
        <v>0.95</v>
      </c>
      <c r="AO126" s="30">
        <v>0.56999999999999995</v>
      </c>
    </row>
    <row r="127" spans="1:41" x14ac:dyDescent="0.3">
      <c r="A127" s="25">
        <v>125</v>
      </c>
      <c r="B127" s="25" t="s">
        <v>328</v>
      </c>
      <c r="C127" s="25" t="s">
        <v>399</v>
      </c>
      <c r="D127" s="25" t="s">
        <v>413</v>
      </c>
      <c r="E127" s="25" t="s">
        <v>86</v>
      </c>
      <c r="F127" s="24">
        <v>699.35484469457072</v>
      </c>
      <c r="G127" s="26" t="s">
        <v>327</v>
      </c>
      <c r="H127" s="25">
        <v>23.63</v>
      </c>
      <c r="I127" s="25">
        <v>18.600000000000001</v>
      </c>
      <c r="J127" s="25">
        <v>4.72</v>
      </c>
      <c r="K127" s="25">
        <v>3.51</v>
      </c>
      <c r="L127" s="25"/>
      <c r="M127" s="25"/>
      <c r="N127" s="25"/>
      <c r="O127" s="25"/>
      <c r="P127" s="25">
        <v>0.79</v>
      </c>
      <c r="Q127" s="25">
        <v>26.93</v>
      </c>
      <c r="R127" s="25">
        <v>23.56</v>
      </c>
      <c r="S127" s="25"/>
      <c r="T127" s="25"/>
      <c r="U127" s="25"/>
      <c r="V127" s="27">
        <v>101.74</v>
      </c>
      <c r="W127" s="31">
        <v>6.5396766590492756</v>
      </c>
      <c r="X127" s="32">
        <v>6.5396766590492756</v>
      </c>
      <c r="Y127" s="22">
        <v>3.0325019624197447</v>
      </c>
      <c r="Z127" s="2" t="s">
        <v>17</v>
      </c>
      <c r="AA127" s="32">
        <v>1.4863030540495645</v>
      </c>
      <c r="AB127" s="22">
        <v>0.94400990673399499</v>
      </c>
      <c r="AC127" s="2" t="s">
        <v>17</v>
      </c>
      <c r="AD127" s="22" t="s">
        <v>17</v>
      </c>
      <c r="AE127" s="2" t="s">
        <v>17</v>
      </c>
      <c r="AF127" s="2" t="s">
        <v>17</v>
      </c>
      <c r="AG127" s="22">
        <v>0.18526480683316721</v>
      </c>
      <c r="AH127" s="22">
        <v>3.8899870574304605</v>
      </c>
      <c r="AI127" s="22">
        <v>12.922256553483797</v>
      </c>
      <c r="AJ127" s="2" t="s">
        <v>17</v>
      </c>
      <c r="AK127" s="2" t="s">
        <v>17</v>
      </c>
      <c r="AL127" s="2" t="s">
        <v>17</v>
      </c>
      <c r="AM127" s="1" t="s">
        <v>434</v>
      </c>
      <c r="AN127" s="30">
        <v>0.95</v>
      </c>
      <c r="AO127" s="30">
        <v>0.61</v>
      </c>
    </row>
    <row r="128" spans="1:41" x14ac:dyDescent="0.3">
      <c r="A128" s="25">
        <v>126</v>
      </c>
      <c r="B128" s="25" t="s">
        <v>328</v>
      </c>
      <c r="C128" s="25" t="s">
        <v>400</v>
      </c>
      <c r="D128" s="25" t="s">
        <v>413</v>
      </c>
      <c r="E128" s="25" t="s">
        <v>86</v>
      </c>
      <c r="F128" s="24">
        <v>699.35484469457072</v>
      </c>
      <c r="G128" s="26" t="s">
        <v>327</v>
      </c>
      <c r="H128" s="25">
        <v>22.37</v>
      </c>
      <c r="I128" s="25">
        <v>16.239999999999998</v>
      </c>
      <c r="J128" s="25">
        <v>6.28</v>
      </c>
      <c r="K128" s="25">
        <v>4.5</v>
      </c>
      <c r="L128" s="25"/>
      <c r="M128" s="25"/>
      <c r="N128" s="25"/>
      <c r="O128" s="25"/>
      <c r="P128" s="25">
        <v>1.26</v>
      </c>
      <c r="Q128" s="25">
        <v>23.41</v>
      </c>
      <c r="R128" s="25">
        <v>24.39</v>
      </c>
      <c r="S128" s="25"/>
      <c r="T128" s="25"/>
      <c r="U128" s="25"/>
      <c r="V128" s="27">
        <v>98.45</v>
      </c>
      <c r="W128" s="31">
        <v>6.1737193367845027</v>
      </c>
      <c r="X128" s="32">
        <v>6.1737193367845027</v>
      </c>
      <c r="Y128" s="22">
        <v>2.6403561704139333</v>
      </c>
      <c r="Z128" s="2" t="s">
        <v>17</v>
      </c>
      <c r="AA128" s="32">
        <v>1.9720292800539228</v>
      </c>
      <c r="AB128" s="22">
        <v>1.2068972365653989</v>
      </c>
      <c r="AC128" s="2" t="s">
        <v>17</v>
      </c>
      <c r="AD128" s="22" t="s">
        <v>17</v>
      </c>
      <c r="AE128" s="2" t="s">
        <v>17</v>
      </c>
      <c r="AF128" s="2" t="s">
        <v>17</v>
      </c>
      <c r="AG128" s="22">
        <v>0.29466240243923619</v>
      </c>
      <c r="AH128" s="22">
        <v>3.3721086581790698</v>
      </c>
      <c r="AI128" s="22">
        <v>13.340226915563935</v>
      </c>
      <c r="AJ128" s="2" t="s">
        <v>17</v>
      </c>
      <c r="AK128" s="2" t="s">
        <v>17</v>
      </c>
      <c r="AL128" s="2" t="s">
        <v>17</v>
      </c>
      <c r="AM128" s="1" t="s">
        <v>434</v>
      </c>
      <c r="AN128" s="30">
        <v>0.92</v>
      </c>
      <c r="AO128" s="30">
        <v>0.62</v>
      </c>
    </row>
    <row r="129" spans="1:41" x14ac:dyDescent="0.3">
      <c r="A129" s="25">
        <v>127</v>
      </c>
      <c r="B129" s="25" t="s">
        <v>328</v>
      </c>
      <c r="C129" s="25" t="s">
        <v>330</v>
      </c>
      <c r="D129" s="25" t="s">
        <v>413</v>
      </c>
      <c r="E129" s="25" t="s">
        <v>86</v>
      </c>
      <c r="F129" s="24">
        <v>699.35484469457072</v>
      </c>
      <c r="G129" s="26" t="s">
        <v>327</v>
      </c>
      <c r="H129" s="25">
        <v>23.56</v>
      </c>
      <c r="I129" s="25">
        <v>17.78</v>
      </c>
      <c r="J129" s="25">
        <v>3.63</v>
      </c>
      <c r="K129" s="25">
        <v>4.08</v>
      </c>
      <c r="L129" s="25"/>
      <c r="M129" s="25"/>
      <c r="N129" s="25"/>
      <c r="O129" s="25"/>
      <c r="P129" s="25">
        <v>1.1599999999999999</v>
      </c>
      <c r="Q129" s="25">
        <v>25.35</v>
      </c>
      <c r="R129" s="25">
        <v>22.96</v>
      </c>
      <c r="S129" s="25"/>
      <c r="T129" s="25"/>
      <c r="U129" s="25"/>
      <c r="V129" s="27">
        <v>98.52000000000001</v>
      </c>
      <c r="W129" s="36">
        <v>6.7084932265920107</v>
      </c>
      <c r="X129" s="37">
        <v>6.7084932265920107</v>
      </c>
      <c r="Y129" s="37">
        <v>2.9825042710268979</v>
      </c>
      <c r="Z129" s="22" t="s">
        <v>17</v>
      </c>
      <c r="AA129" s="37">
        <v>1.1760590863432112</v>
      </c>
      <c r="AB129" s="37">
        <v>1.1289812873796954</v>
      </c>
      <c r="AC129" s="22" t="s">
        <v>17</v>
      </c>
      <c r="AD129" s="22" t="s">
        <v>17</v>
      </c>
      <c r="AE129" s="22" t="s">
        <v>17</v>
      </c>
      <c r="AF129" s="22" t="s">
        <v>17</v>
      </c>
      <c r="AG129" s="37">
        <v>0.27988586822738082</v>
      </c>
      <c r="AH129" s="37">
        <v>3.76744492043639</v>
      </c>
      <c r="AI129" s="37">
        <v>12.956631339994413</v>
      </c>
      <c r="AJ129" s="2" t="s">
        <v>17</v>
      </c>
      <c r="AK129" s="2" t="s">
        <v>17</v>
      </c>
      <c r="AL129" s="2" t="s">
        <v>17</v>
      </c>
      <c r="AM129" s="1" t="s">
        <v>434</v>
      </c>
      <c r="AN129" s="30">
        <f>AH129/(AH129+AG129)</f>
        <v>0.93084680179556423</v>
      </c>
      <c r="AO129" s="30">
        <f>AA129/(AA129+AB129)</f>
        <v>0.51021192502747348</v>
      </c>
    </row>
    <row r="130" spans="1:41" x14ac:dyDescent="0.3">
      <c r="A130" s="25">
        <v>128</v>
      </c>
      <c r="B130" s="25" t="s">
        <v>328</v>
      </c>
      <c r="C130" s="25" t="s">
        <v>331</v>
      </c>
      <c r="D130" s="25" t="s">
        <v>413</v>
      </c>
      <c r="E130" s="25" t="s">
        <v>86</v>
      </c>
      <c r="F130" s="24">
        <v>699.35484469457072</v>
      </c>
      <c r="G130" s="26" t="s">
        <v>327</v>
      </c>
      <c r="H130" s="25">
        <v>24.83</v>
      </c>
      <c r="I130" s="25">
        <v>16.37</v>
      </c>
      <c r="J130" s="25">
        <v>5.12</v>
      </c>
      <c r="K130" s="25">
        <v>3.26</v>
      </c>
      <c r="L130" s="25"/>
      <c r="M130" s="25"/>
      <c r="N130" s="25"/>
      <c r="O130" s="25"/>
      <c r="P130" s="25">
        <v>0.89</v>
      </c>
      <c r="Q130" s="25">
        <v>26.21</v>
      </c>
      <c r="R130" s="25">
        <v>23.21</v>
      </c>
      <c r="S130" s="25"/>
      <c r="T130" s="25"/>
      <c r="U130" s="25"/>
      <c r="V130" s="27">
        <v>99.890000000000015</v>
      </c>
      <c r="W130" s="36">
        <v>6.9303888904439352</v>
      </c>
      <c r="X130" s="37">
        <v>6.9303888904439352</v>
      </c>
      <c r="Y130" s="37">
        <v>2.6917156725116147</v>
      </c>
      <c r="Z130" s="22" t="s">
        <v>17</v>
      </c>
      <c r="AA130" s="37">
        <v>1.6260116906858417</v>
      </c>
      <c r="AB130" s="37">
        <v>0.88425060734376859</v>
      </c>
      <c r="AC130" s="22" t="s">
        <v>17</v>
      </c>
      <c r="AD130" s="22" t="s">
        <v>17</v>
      </c>
      <c r="AE130" s="22" t="s">
        <v>17</v>
      </c>
      <c r="AF130" s="22" t="s">
        <v>17</v>
      </c>
      <c r="AG130" s="37">
        <v>0.21049615852949072</v>
      </c>
      <c r="AH130" s="37">
        <v>3.8182745707018522</v>
      </c>
      <c r="AI130" s="37">
        <v>12.838862409783497</v>
      </c>
      <c r="AJ130" s="2" t="s">
        <v>17</v>
      </c>
      <c r="AK130" s="2" t="s">
        <v>17</v>
      </c>
      <c r="AL130" s="2" t="s">
        <v>17</v>
      </c>
      <c r="AM130" s="1" t="s">
        <v>434</v>
      </c>
      <c r="AN130" s="30">
        <f>AH130/(AH130+AG130)</f>
        <v>0.94775176532081995</v>
      </c>
      <c r="AO130" s="30">
        <f>AA130/(AA130+AB130)</f>
        <v>0.64774573237312816</v>
      </c>
    </row>
    <row r="131" spans="1:41" x14ac:dyDescent="0.3">
      <c r="W131" s="36"/>
      <c r="X131" s="37"/>
      <c r="Y131" s="37"/>
      <c r="Z131" s="22"/>
      <c r="AA131" s="37"/>
      <c r="AB131" s="37"/>
      <c r="AC131" s="22"/>
      <c r="AD131" s="22"/>
      <c r="AE131" s="22"/>
      <c r="AF131" s="22"/>
      <c r="AG131" s="37"/>
      <c r="AH131" s="37"/>
      <c r="AI131" s="37"/>
      <c r="AJ131" s="2"/>
      <c r="AK131" s="2"/>
      <c r="AL131" s="2"/>
      <c r="AN131" s="30"/>
      <c r="AO131" s="30"/>
    </row>
    <row r="132" spans="1:41" x14ac:dyDescent="0.3">
      <c r="A132" s="35"/>
      <c r="B132" s="8" t="s">
        <v>444</v>
      </c>
      <c r="C132" s="8"/>
      <c r="D132" s="8"/>
      <c r="F132" s="8"/>
      <c r="G132" s="35"/>
      <c r="H132" s="35"/>
      <c r="I132" s="35"/>
      <c r="J132" s="35"/>
      <c r="K132" s="35"/>
    </row>
    <row r="133" spans="1:41" x14ac:dyDescent="0.3">
      <c r="B133" s="7"/>
      <c r="C133" s="7"/>
      <c r="D133" s="7"/>
      <c r="E133" s="7"/>
      <c r="F133" s="7"/>
    </row>
  </sheetData>
  <mergeCells count="12">
    <mergeCell ref="AO1:AO2"/>
    <mergeCell ref="A1:A2"/>
    <mergeCell ref="B1:B2"/>
    <mergeCell ref="C1:C2"/>
    <mergeCell ref="D1:D2"/>
    <mergeCell ref="E1:E2"/>
    <mergeCell ref="F1:F2"/>
    <mergeCell ref="W1:AL1"/>
    <mergeCell ref="G1:G2"/>
    <mergeCell ref="H1:V1"/>
    <mergeCell ref="AM1:AM2"/>
    <mergeCell ref="AN1:A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tabSelected="1" workbookViewId="0">
      <pane ySplit="1" topLeftCell="A2" activePane="bottomLeft" state="frozen"/>
      <selection pane="bottomLeft" activeCell="F203" sqref="F203"/>
    </sheetView>
  </sheetViews>
  <sheetFormatPr defaultRowHeight="14.4" x14ac:dyDescent="0.3"/>
  <cols>
    <col min="1" max="1" width="5.33203125" style="5" customWidth="1"/>
    <col min="2" max="2" width="11.44140625" style="5" customWidth="1"/>
    <col min="3" max="3" width="9.44140625" style="5" customWidth="1"/>
    <col min="4" max="4" width="11.21875" style="15" customWidth="1"/>
    <col min="5" max="6" width="7.21875" style="15" customWidth="1"/>
    <col min="7" max="12" width="6.44140625" style="15" customWidth="1"/>
    <col min="13" max="13" width="10.44140625" style="15" customWidth="1"/>
    <col min="14" max="16384" width="8.88671875" style="5"/>
  </cols>
  <sheetData>
    <row r="1" spans="1:13" ht="28.8" x14ac:dyDescent="0.3">
      <c r="A1" s="40" t="s">
        <v>408</v>
      </c>
      <c r="B1" s="40" t="s">
        <v>406</v>
      </c>
      <c r="C1" s="40" t="s">
        <v>407</v>
      </c>
      <c r="D1" s="10" t="s">
        <v>417</v>
      </c>
      <c r="E1" s="40" t="s">
        <v>415</v>
      </c>
      <c r="F1" s="10" t="s">
        <v>4</v>
      </c>
      <c r="G1" s="10" t="s">
        <v>6</v>
      </c>
      <c r="H1" s="10" t="s">
        <v>2</v>
      </c>
      <c r="I1" s="10" t="s">
        <v>14</v>
      </c>
      <c r="J1" s="10" t="s">
        <v>3</v>
      </c>
      <c r="K1" s="10" t="s">
        <v>87</v>
      </c>
      <c r="L1" s="40" t="s">
        <v>15</v>
      </c>
      <c r="M1" s="10" t="s">
        <v>416</v>
      </c>
    </row>
    <row r="2" spans="1:13" ht="10.8" customHeight="1" x14ac:dyDescent="0.3">
      <c r="A2" s="9">
        <v>1</v>
      </c>
      <c r="B2" s="4" t="s">
        <v>169</v>
      </c>
      <c r="C2" s="4" t="s">
        <v>170</v>
      </c>
      <c r="D2" s="12" t="s">
        <v>418</v>
      </c>
      <c r="E2" s="13">
        <v>772</v>
      </c>
      <c r="F2" s="12"/>
      <c r="G2" s="11" t="s">
        <v>20</v>
      </c>
      <c r="H2" s="12">
        <v>1.8E-3</v>
      </c>
      <c r="I2" s="11"/>
      <c r="J2" s="12">
        <v>21.177299999999999</v>
      </c>
      <c r="K2" s="12">
        <v>79.455699999999993</v>
      </c>
      <c r="L2" s="12">
        <v>100.6348</v>
      </c>
      <c r="M2" s="13">
        <v>790</v>
      </c>
    </row>
    <row r="3" spans="1:13" ht="10.8" customHeight="1" x14ac:dyDescent="0.3">
      <c r="A3" s="9">
        <v>2</v>
      </c>
      <c r="B3" s="4" t="s">
        <v>169</v>
      </c>
      <c r="C3" s="4" t="s">
        <v>170</v>
      </c>
      <c r="D3" s="12" t="s">
        <v>418</v>
      </c>
      <c r="E3" s="13">
        <v>772</v>
      </c>
      <c r="F3" s="12"/>
      <c r="G3" s="12">
        <v>8.0000000000000002E-3</v>
      </c>
      <c r="H3" s="12">
        <v>5.5999999999999999E-3</v>
      </c>
      <c r="I3" s="11"/>
      <c r="J3" s="12">
        <v>20.367000000000001</v>
      </c>
      <c r="K3" s="12">
        <v>80</v>
      </c>
      <c r="L3" s="12">
        <v>100.3806</v>
      </c>
      <c r="M3" s="13">
        <v>797</v>
      </c>
    </row>
    <row r="4" spans="1:13" ht="10.8" customHeight="1" x14ac:dyDescent="0.3">
      <c r="A4" s="9">
        <v>3</v>
      </c>
      <c r="B4" s="4" t="s">
        <v>169</v>
      </c>
      <c r="C4" s="4" t="s">
        <v>170</v>
      </c>
      <c r="D4" s="12" t="s">
        <v>418</v>
      </c>
      <c r="E4" s="13">
        <v>772</v>
      </c>
      <c r="F4" s="12"/>
      <c r="G4" s="11" t="s">
        <v>20</v>
      </c>
      <c r="H4" s="12">
        <v>4.0000000000000001E-3</v>
      </c>
      <c r="I4" s="11"/>
      <c r="J4" s="12">
        <v>20.190000000000001</v>
      </c>
      <c r="K4" s="12">
        <v>79.729100000000003</v>
      </c>
      <c r="L4" s="12">
        <v>99.923100000000005</v>
      </c>
      <c r="M4" s="13">
        <v>798</v>
      </c>
    </row>
    <row r="5" spans="1:13" ht="10.8" customHeight="1" x14ac:dyDescent="0.3">
      <c r="A5" s="9">
        <v>4</v>
      </c>
      <c r="B5" s="4" t="s">
        <v>171</v>
      </c>
      <c r="C5" s="4" t="s">
        <v>174</v>
      </c>
      <c r="D5" s="12" t="s">
        <v>418</v>
      </c>
      <c r="E5" s="13">
        <v>733</v>
      </c>
      <c r="F5" s="12"/>
      <c r="G5" s="11" t="s">
        <v>20</v>
      </c>
      <c r="H5" s="11" t="s">
        <v>20</v>
      </c>
      <c r="I5" s="11"/>
      <c r="J5" s="12">
        <v>21.8705</v>
      </c>
      <c r="K5" s="12">
        <v>75.528499999999994</v>
      </c>
      <c r="L5" s="12">
        <v>97.399000000000001</v>
      </c>
      <c r="M5" s="13">
        <v>775</v>
      </c>
    </row>
    <row r="6" spans="1:13" ht="10.8" customHeight="1" x14ac:dyDescent="0.3">
      <c r="A6" s="9">
        <v>5</v>
      </c>
      <c r="B6" s="4" t="s">
        <v>171</v>
      </c>
      <c r="C6" s="4" t="s">
        <v>174</v>
      </c>
      <c r="D6" s="12" t="s">
        <v>419</v>
      </c>
      <c r="E6" s="13">
        <v>733</v>
      </c>
      <c r="F6" s="12"/>
      <c r="G6" s="11" t="s">
        <v>20</v>
      </c>
      <c r="H6" s="11" t="s">
        <v>20</v>
      </c>
      <c r="I6" s="11"/>
      <c r="J6" s="12">
        <v>21.992100000000001</v>
      </c>
      <c r="K6" s="12">
        <v>76.201599999999999</v>
      </c>
      <c r="L6" s="12">
        <v>98.193700000000007</v>
      </c>
      <c r="M6" s="13">
        <v>776</v>
      </c>
    </row>
    <row r="7" spans="1:13" ht="10.8" customHeight="1" x14ac:dyDescent="0.3">
      <c r="A7" s="9">
        <v>6</v>
      </c>
      <c r="B7" s="4" t="s">
        <v>171</v>
      </c>
      <c r="C7" s="4" t="s">
        <v>174</v>
      </c>
      <c r="D7" s="12" t="s">
        <v>418</v>
      </c>
      <c r="E7" s="13">
        <v>733</v>
      </c>
      <c r="F7" s="12"/>
      <c r="G7" s="11" t="s">
        <v>20</v>
      </c>
      <c r="H7" s="12">
        <v>8.8999999999999999E-3</v>
      </c>
      <c r="I7" s="11"/>
      <c r="J7" s="12">
        <v>20.626799999999999</v>
      </c>
      <c r="K7" s="12">
        <v>78.997299999999996</v>
      </c>
      <c r="L7" s="12">
        <v>99.632999999999996</v>
      </c>
      <c r="M7" s="13">
        <v>793</v>
      </c>
    </row>
    <row r="8" spans="1:13" ht="10.8" customHeight="1" x14ac:dyDescent="0.3">
      <c r="A8" s="9">
        <v>7</v>
      </c>
      <c r="B8" s="4" t="s">
        <v>171</v>
      </c>
      <c r="C8" s="4" t="s">
        <v>174</v>
      </c>
      <c r="D8" s="12" t="s">
        <v>419</v>
      </c>
      <c r="E8" s="13">
        <v>733</v>
      </c>
      <c r="F8" s="12"/>
      <c r="G8" s="11" t="s">
        <v>20</v>
      </c>
      <c r="H8" s="12">
        <v>4.8099999999999997E-2</v>
      </c>
      <c r="I8" s="11"/>
      <c r="J8" s="12">
        <v>21.556999999999999</v>
      </c>
      <c r="K8" s="12">
        <v>77.210300000000004</v>
      </c>
      <c r="L8" s="12">
        <v>98.815399999999997</v>
      </c>
      <c r="M8" s="13">
        <v>781</v>
      </c>
    </row>
    <row r="9" spans="1:13" ht="10.8" customHeight="1" x14ac:dyDescent="0.3">
      <c r="A9" s="9">
        <v>8</v>
      </c>
      <c r="B9" s="4" t="s">
        <v>171</v>
      </c>
      <c r="C9" s="4" t="s">
        <v>174</v>
      </c>
      <c r="D9" s="12" t="s">
        <v>418</v>
      </c>
      <c r="E9" s="13">
        <v>733</v>
      </c>
      <c r="F9" s="12"/>
      <c r="G9" s="11" t="s">
        <v>20</v>
      </c>
      <c r="H9" s="12">
        <v>2.5000000000000001E-3</v>
      </c>
      <c r="I9" s="11"/>
      <c r="J9" s="12">
        <v>20.094899999999999</v>
      </c>
      <c r="K9" s="12">
        <v>79.239000000000004</v>
      </c>
      <c r="L9" s="12">
        <v>99.336399999999998</v>
      </c>
      <c r="M9" s="13">
        <v>798</v>
      </c>
    </row>
    <row r="10" spans="1:13" ht="10.8" customHeight="1" x14ac:dyDescent="0.3">
      <c r="A10" s="9">
        <v>9</v>
      </c>
      <c r="B10" s="4" t="s">
        <v>171</v>
      </c>
      <c r="C10" s="4" t="s">
        <v>174</v>
      </c>
      <c r="D10" s="12" t="s">
        <v>419</v>
      </c>
      <c r="E10" s="13">
        <v>732</v>
      </c>
      <c r="F10" s="12"/>
      <c r="G10" s="11" t="s">
        <v>20</v>
      </c>
      <c r="H10" s="12">
        <v>7.0000000000000001E-3</v>
      </c>
      <c r="I10" s="11"/>
      <c r="J10" s="12">
        <v>20.218800000000002</v>
      </c>
      <c r="K10" s="12">
        <v>78.491200000000006</v>
      </c>
      <c r="L10" s="12">
        <v>98.716999999999999</v>
      </c>
      <c r="M10" s="13">
        <v>795</v>
      </c>
    </row>
    <row r="11" spans="1:13" ht="10.8" customHeight="1" x14ac:dyDescent="0.3">
      <c r="A11" s="9">
        <v>10</v>
      </c>
      <c r="B11" s="4" t="s">
        <v>171</v>
      </c>
      <c r="C11" s="4" t="s">
        <v>174</v>
      </c>
      <c r="D11" s="12" t="s">
        <v>418</v>
      </c>
      <c r="E11" s="13">
        <v>732</v>
      </c>
      <c r="F11" s="12"/>
      <c r="G11" s="11" t="s">
        <v>20</v>
      </c>
      <c r="H11" s="12">
        <v>7.4999999999999997E-3</v>
      </c>
      <c r="I11" s="11"/>
      <c r="J11" s="12">
        <v>20.341999999999999</v>
      </c>
      <c r="K11" s="12">
        <v>77.243099999999998</v>
      </c>
      <c r="L11" s="12">
        <v>97.592600000000004</v>
      </c>
      <c r="M11" s="13">
        <v>791</v>
      </c>
    </row>
    <row r="12" spans="1:13" ht="10.8" customHeight="1" x14ac:dyDescent="0.3">
      <c r="A12" s="9">
        <v>11</v>
      </c>
      <c r="B12" s="4" t="s">
        <v>171</v>
      </c>
      <c r="C12" s="4" t="s">
        <v>174</v>
      </c>
      <c r="D12" s="12" t="s">
        <v>419</v>
      </c>
      <c r="E12" s="13">
        <v>732</v>
      </c>
      <c r="F12" s="12"/>
      <c r="G12" s="11" t="s">
        <v>20</v>
      </c>
      <c r="H12" s="12">
        <v>6.4999999999999997E-3</v>
      </c>
      <c r="I12" s="11"/>
      <c r="J12" s="12">
        <v>20.787299999999998</v>
      </c>
      <c r="K12" s="12">
        <v>75.615600000000001</v>
      </c>
      <c r="L12" s="12">
        <v>96.409400000000005</v>
      </c>
      <c r="M12" s="13">
        <v>784</v>
      </c>
    </row>
    <row r="13" spans="1:13" ht="10.8" customHeight="1" x14ac:dyDescent="0.3">
      <c r="A13" s="9">
        <v>12</v>
      </c>
      <c r="B13" s="4" t="s">
        <v>171</v>
      </c>
      <c r="C13" s="4" t="s">
        <v>174</v>
      </c>
      <c r="D13" s="12" t="s">
        <v>418</v>
      </c>
      <c r="E13" s="13">
        <v>732</v>
      </c>
      <c r="F13" s="12"/>
      <c r="G13" s="12">
        <v>7.9399999999999998E-2</v>
      </c>
      <c r="H13" s="12">
        <v>5.0000000000000001E-4</v>
      </c>
      <c r="I13" s="11"/>
      <c r="J13" s="12">
        <v>20.726099999999999</v>
      </c>
      <c r="K13" s="12">
        <v>75.827500000000001</v>
      </c>
      <c r="L13" s="12">
        <v>96.633499999999998</v>
      </c>
      <c r="M13" s="13">
        <v>785</v>
      </c>
    </row>
    <row r="14" spans="1:13" ht="10.8" customHeight="1" x14ac:dyDescent="0.3">
      <c r="A14" s="9">
        <v>13</v>
      </c>
      <c r="B14" s="4" t="s">
        <v>171</v>
      </c>
      <c r="C14" s="4" t="s">
        <v>174</v>
      </c>
      <c r="D14" s="12" t="s">
        <v>418</v>
      </c>
      <c r="E14" s="13">
        <v>732</v>
      </c>
      <c r="F14" s="12"/>
      <c r="G14" s="11" t="s">
        <v>20</v>
      </c>
      <c r="H14" s="12">
        <v>1.5E-3</v>
      </c>
      <c r="I14" s="11"/>
      <c r="J14" s="12">
        <v>23.5764</v>
      </c>
      <c r="K14" s="12">
        <v>74.443600000000004</v>
      </c>
      <c r="L14" s="12">
        <v>98.021500000000003</v>
      </c>
      <c r="M14" s="13">
        <v>759</v>
      </c>
    </row>
    <row r="15" spans="1:13" ht="10.8" customHeight="1" x14ac:dyDescent="0.3">
      <c r="A15" s="9">
        <v>14</v>
      </c>
      <c r="B15" s="4" t="s">
        <v>171</v>
      </c>
      <c r="C15" s="4" t="s">
        <v>174</v>
      </c>
      <c r="D15" s="12" t="s">
        <v>418</v>
      </c>
      <c r="E15" s="13">
        <v>732</v>
      </c>
      <c r="F15" s="12"/>
      <c r="G15" s="11" t="s">
        <v>20</v>
      </c>
      <c r="H15" s="12">
        <v>6.6E-3</v>
      </c>
      <c r="I15" s="11"/>
      <c r="J15" s="12">
        <v>22.4617</v>
      </c>
      <c r="K15" s="12">
        <v>74.426400000000001</v>
      </c>
      <c r="L15" s="12">
        <v>96.8947</v>
      </c>
      <c r="M15" s="13">
        <v>768</v>
      </c>
    </row>
    <row r="16" spans="1:13" ht="10.8" customHeight="1" x14ac:dyDescent="0.3">
      <c r="A16" s="9">
        <v>15</v>
      </c>
      <c r="B16" s="4" t="s">
        <v>171</v>
      </c>
      <c r="C16" s="4" t="s">
        <v>174</v>
      </c>
      <c r="D16" s="12" t="s">
        <v>419</v>
      </c>
      <c r="E16" s="13">
        <v>732</v>
      </c>
      <c r="F16" s="12"/>
      <c r="G16" s="11" t="s">
        <v>20</v>
      </c>
      <c r="H16" s="12">
        <v>5.0000000000000001E-3</v>
      </c>
      <c r="I16" s="11"/>
      <c r="J16" s="12">
        <v>20.418299999999999</v>
      </c>
      <c r="K16" s="12">
        <v>75.0749</v>
      </c>
      <c r="L16" s="12">
        <v>95.498199999999997</v>
      </c>
      <c r="M16" s="13">
        <v>786</v>
      </c>
    </row>
    <row r="17" spans="1:13" ht="10.8" customHeight="1" x14ac:dyDescent="0.3">
      <c r="A17" s="9">
        <v>16</v>
      </c>
      <c r="B17" s="4" t="s">
        <v>171</v>
      </c>
      <c r="C17" s="4" t="s">
        <v>174</v>
      </c>
      <c r="D17" s="12" t="s">
        <v>419</v>
      </c>
      <c r="E17" s="13">
        <v>732</v>
      </c>
      <c r="F17" s="12"/>
      <c r="G17" s="11" t="s">
        <v>20</v>
      </c>
      <c r="H17" s="12">
        <v>4.1000000000000003E-3</v>
      </c>
      <c r="I17" s="11"/>
      <c r="J17" s="12">
        <v>21.187899999999999</v>
      </c>
      <c r="K17" s="12">
        <v>77.177099999999996</v>
      </c>
      <c r="L17" s="12">
        <v>98.369100000000003</v>
      </c>
      <c r="M17" s="13">
        <v>785</v>
      </c>
    </row>
    <row r="18" spans="1:13" ht="10.8" customHeight="1" x14ac:dyDescent="0.3">
      <c r="A18" s="9">
        <v>17</v>
      </c>
      <c r="B18" s="4" t="s">
        <v>171</v>
      </c>
      <c r="C18" s="4" t="s">
        <v>174</v>
      </c>
      <c r="D18" s="12" t="s">
        <v>418</v>
      </c>
      <c r="E18" s="13">
        <v>732</v>
      </c>
      <c r="F18" s="12"/>
      <c r="G18" s="11" t="s">
        <v>20</v>
      </c>
      <c r="H18" s="12">
        <v>1.2999999999999999E-3</v>
      </c>
      <c r="I18" s="11"/>
      <c r="J18" s="12">
        <v>21.244399999999999</v>
      </c>
      <c r="K18" s="12">
        <v>76.345799999999997</v>
      </c>
      <c r="L18" s="12">
        <v>97.591499999999996</v>
      </c>
      <c r="M18" s="13">
        <v>782</v>
      </c>
    </row>
    <row r="19" spans="1:13" ht="10.8" customHeight="1" x14ac:dyDescent="0.3">
      <c r="A19" s="9">
        <v>18</v>
      </c>
      <c r="B19" s="4" t="s">
        <v>171</v>
      </c>
      <c r="C19" s="4" t="s">
        <v>174</v>
      </c>
      <c r="D19" s="12" t="s">
        <v>418</v>
      </c>
      <c r="E19" s="13">
        <v>732</v>
      </c>
      <c r="F19" s="12"/>
      <c r="G19" s="11" t="s">
        <v>20</v>
      </c>
      <c r="H19" s="12">
        <v>2.8E-3</v>
      </c>
      <c r="I19" s="11"/>
      <c r="J19" s="12">
        <v>20.8613</v>
      </c>
      <c r="K19" s="12">
        <v>76.7393</v>
      </c>
      <c r="L19" s="12">
        <v>97.603399999999993</v>
      </c>
      <c r="M19" s="13">
        <v>786</v>
      </c>
    </row>
    <row r="20" spans="1:13" ht="10.8" customHeight="1" x14ac:dyDescent="0.3">
      <c r="A20" s="9">
        <v>19</v>
      </c>
      <c r="B20" s="4" t="s">
        <v>171</v>
      </c>
      <c r="C20" s="4" t="s">
        <v>174</v>
      </c>
      <c r="D20" s="12" t="s">
        <v>419</v>
      </c>
      <c r="E20" s="13">
        <v>732</v>
      </c>
      <c r="F20" s="12"/>
      <c r="G20" s="12">
        <v>7.4099999999999999E-2</v>
      </c>
      <c r="H20" s="11" t="s">
        <v>20</v>
      </c>
      <c r="I20" s="11"/>
      <c r="J20" s="12">
        <v>20.668900000000001</v>
      </c>
      <c r="K20" s="12">
        <v>76.481300000000005</v>
      </c>
      <c r="L20" s="12">
        <v>97.224299999999999</v>
      </c>
      <c r="M20" s="13">
        <v>787</v>
      </c>
    </row>
    <row r="21" spans="1:13" ht="10.8" customHeight="1" x14ac:dyDescent="0.3">
      <c r="A21" s="9">
        <v>20</v>
      </c>
      <c r="B21" s="4" t="s">
        <v>171</v>
      </c>
      <c r="C21" s="4" t="s">
        <v>174</v>
      </c>
      <c r="D21" s="12" t="s">
        <v>419</v>
      </c>
      <c r="E21" s="13">
        <v>732</v>
      </c>
      <c r="F21" s="12"/>
      <c r="G21" s="11" t="s">
        <v>20</v>
      </c>
      <c r="H21" s="11" t="s">
        <v>20</v>
      </c>
      <c r="I21" s="11"/>
      <c r="J21" s="12">
        <v>20.4558</v>
      </c>
      <c r="K21" s="12">
        <v>76.938500000000005</v>
      </c>
      <c r="L21" s="12">
        <v>97.394300000000001</v>
      </c>
      <c r="M21" s="13">
        <v>790</v>
      </c>
    </row>
    <row r="22" spans="1:13" ht="10.8" customHeight="1" x14ac:dyDescent="0.3">
      <c r="A22" s="9">
        <v>21</v>
      </c>
      <c r="B22" s="4" t="s">
        <v>171</v>
      </c>
      <c r="C22" s="4" t="s">
        <v>174</v>
      </c>
      <c r="D22" s="12" t="s">
        <v>418</v>
      </c>
      <c r="E22" s="13">
        <v>732</v>
      </c>
      <c r="F22" s="12"/>
      <c r="G22" s="11" t="s">
        <v>20</v>
      </c>
      <c r="H22" s="11" t="s">
        <v>20</v>
      </c>
      <c r="I22" s="11"/>
      <c r="J22" s="12">
        <v>21.166699999999999</v>
      </c>
      <c r="K22" s="12">
        <v>75.586799999999997</v>
      </c>
      <c r="L22" s="12">
        <v>96.753500000000003</v>
      </c>
      <c r="M22" s="13">
        <v>781</v>
      </c>
    </row>
    <row r="23" spans="1:13" ht="10.8" customHeight="1" x14ac:dyDescent="0.3">
      <c r="A23" s="9">
        <v>22</v>
      </c>
      <c r="B23" s="4" t="s">
        <v>171</v>
      </c>
      <c r="C23" s="4" t="s">
        <v>174</v>
      </c>
      <c r="D23" s="12" t="s">
        <v>418</v>
      </c>
      <c r="E23" s="13">
        <v>732</v>
      </c>
      <c r="F23" s="12"/>
      <c r="G23" s="11" t="s">
        <v>20</v>
      </c>
      <c r="H23" s="12">
        <v>4.0000000000000001E-3</v>
      </c>
      <c r="I23" s="11"/>
      <c r="J23" s="12">
        <v>19.955200000000001</v>
      </c>
      <c r="K23" s="12">
        <v>75.740200000000002</v>
      </c>
      <c r="L23" s="12">
        <v>95.699399999999997</v>
      </c>
      <c r="M23" s="13">
        <v>791</v>
      </c>
    </row>
    <row r="24" spans="1:13" ht="10.8" customHeight="1" x14ac:dyDescent="0.3">
      <c r="A24" s="9">
        <v>23</v>
      </c>
      <c r="B24" s="4" t="s">
        <v>171</v>
      </c>
      <c r="C24" s="4" t="s">
        <v>174</v>
      </c>
      <c r="D24" s="12" t="s">
        <v>418</v>
      </c>
      <c r="E24" s="13">
        <v>732</v>
      </c>
      <c r="F24" s="12"/>
      <c r="G24" s="11" t="s">
        <v>20</v>
      </c>
      <c r="H24" s="12">
        <v>6.7000000000000002E-3</v>
      </c>
      <c r="I24" s="11"/>
      <c r="J24" s="12">
        <v>20.400700000000001</v>
      </c>
      <c r="K24" s="12">
        <v>76.089299999999994</v>
      </c>
      <c r="L24" s="12">
        <v>96.496700000000004</v>
      </c>
      <c r="M24" s="13">
        <v>789</v>
      </c>
    </row>
    <row r="25" spans="1:13" ht="10.8" customHeight="1" x14ac:dyDescent="0.3">
      <c r="A25" s="9">
        <v>24</v>
      </c>
      <c r="B25" s="4" t="s">
        <v>171</v>
      </c>
      <c r="C25" s="4" t="s">
        <v>174</v>
      </c>
      <c r="D25" s="12" t="s">
        <v>419</v>
      </c>
      <c r="E25" s="13">
        <v>732</v>
      </c>
      <c r="F25" s="12"/>
      <c r="G25" s="11" t="s">
        <v>20</v>
      </c>
      <c r="H25" s="12">
        <v>2.0999999999999999E-3</v>
      </c>
      <c r="I25" s="11"/>
      <c r="J25" s="12">
        <v>21.214300000000001</v>
      </c>
      <c r="K25" s="12">
        <v>76.728499999999997</v>
      </c>
      <c r="L25" s="12">
        <v>97.944900000000004</v>
      </c>
      <c r="M25" s="13">
        <v>783</v>
      </c>
    </row>
    <row r="26" spans="1:13" ht="10.8" customHeight="1" x14ac:dyDescent="0.3">
      <c r="A26" s="9">
        <v>25</v>
      </c>
      <c r="B26" s="4" t="s">
        <v>171</v>
      </c>
      <c r="C26" s="4" t="s">
        <v>174</v>
      </c>
      <c r="D26" s="12" t="s">
        <v>418</v>
      </c>
      <c r="E26" s="13">
        <v>732</v>
      </c>
      <c r="F26" s="12"/>
      <c r="G26" s="11" t="s">
        <v>20</v>
      </c>
      <c r="H26" s="12">
        <v>5.1999999999999998E-3</v>
      </c>
      <c r="I26" s="11"/>
      <c r="J26" s="12">
        <v>20.0626</v>
      </c>
      <c r="K26" s="12">
        <v>77.559899999999999</v>
      </c>
      <c r="L26" s="12">
        <v>97.627700000000004</v>
      </c>
      <c r="M26" s="13">
        <v>794</v>
      </c>
    </row>
    <row r="27" spans="1:13" ht="10.8" customHeight="1" x14ac:dyDescent="0.3">
      <c r="A27" s="9">
        <v>26</v>
      </c>
      <c r="B27" s="4" t="s">
        <v>171</v>
      </c>
      <c r="C27" s="4" t="s">
        <v>174</v>
      </c>
      <c r="D27" s="12" t="s">
        <v>418</v>
      </c>
      <c r="E27" s="13">
        <v>732</v>
      </c>
      <c r="F27" s="12"/>
      <c r="G27" s="11" t="s">
        <v>20</v>
      </c>
      <c r="H27" s="11" t="s">
        <v>20</v>
      </c>
      <c r="I27" s="11"/>
      <c r="J27" s="12">
        <v>20.465</v>
      </c>
      <c r="K27" s="12">
        <v>77.9619</v>
      </c>
      <c r="L27" s="12">
        <v>98.426900000000003</v>
      </c>
      <c r="M27" s="13">
        <v>792</v>
      </c>
    </row>
    <row r="28" spans="1:13" ht="10.8" customHeight="1" x14ac:dyDescent="0.3">
      <c r="A28" s="9">
        <v>27</v>
      </c>
      <c r="B28" s="4" t="s">
        <v>171</v>
      </c>
      <c r="C28" s="4" t="s">
        <v>174</v>
      </c>
      <c r="D28" s="12" t="s">
        <v>419</v>
      </c>
      <c r="E28" s="13">
        <v>732</v>
      </c>
      <c r="F28" s="12"/>
      <c r="G28" s="11" t="s">
        <v>20</v>
      </c>
      <c r="H28" s="12">
        <v>5.4000000000000003E-3</v>
      </c>
      <c r="I28" s="11"/>
      <c r="J28" s="12">
        <v>20.5166</v>
      </c>
      <c r="K28" s="12">
        <v>76.995699999999999</v>
      </c>
      <c r="L28" s="12">
        <v>97.517700000000005</v>
      </c>
      <c r="M28" s="13">
        <v>790</v>
      </c>
    </row>
    <row r="29" spans="1:13" ht="10.8" customHeight="1" x14ac:dyDescent="0.3">
      <c r="A29" s="9">
        <v>28</v>
      </c>
      <c r="B29" s="4" t="s">
        <v>171</v>
      </c>
      <c r="C29" s="4" t="s">
        <v>174</v>
      </c>
      <c r="D29" s="12" t="s">
        <v>419</v>
      </c>
      <c r="E29" s="13">
        <v>732</v>
      </c>
      <c r="F29" s="12"/>
      <c r="G29" s="11" t="s">
        <v>20</v>
      </c>
      <c r="H29" s="11" t="s">
        <v>20</v>
      </c>
      <c r="I29" s="11"/>
      <c r="J29" s="12">
        <v>20.626000000000001</v>
      </c>
      <c r="K29" s="12">
        <v>77.017300000000006</v>
      </c>
      <c r="L29" s="12">
        <v>97.643299999999996</v>
      </c>
      <c r="M29" s="13">
        <v>789</v>
      </c>
    </row>
    <row r="30" spans="1:13" ht="10.8" customHeight="1" x14ac:dyDescent="0.3">
      <c r="A30" s="9">
        <v>29</v>
      </c>
      <c r="B30" s="4" t="s">
        <v>171</v>
      </c>
      <c r="C30" s="4" t="s">
        <v>174</v>
      </c>
      <c r="D30" s="12" t="s">
        <v>418</v>
      </c>
      <c r="E30" s="13">
        <v>732</v>
      </c>
      <c r="F30" s="12"/>
      <c r="G30" s="12">
        <v>0.10680000000000001</v>
      </c>
      <c r="H30" s="12">
        <v>9.4000000000000004E-3</v>
      </c>
      <c r="I30" s="11"/>
      <c r="J30" s="12">
        <v>20.848700000000001</v>
      </c>
      <c r="K30" s="12">
        <v>76.991299999999995</v>
      </c>
      <c r="L30" s="12">
        <v>97.956199999999995</v>
      </c>
      <c r="M30" s="13">
        <v>786</v>
      </c>
    </row>
    <row r="31" spans="1:13" ht="10.8" customHeight="1" x14ac:dyDescent="0.3">
      <c r="A31" s="9">
        <v>30</v>
      </c>
      <c r="B31" s="4" t="s">
        <v>171</v>
      </c>
      <c r="C31" s="4" t="s">
        <v>174</v>
      </c>
      <c r="D31" s="12" t="s">
        <v>419</v>
      </c>
      <c r="E31" s="13">
        <v>732</v>
      </c>
      <c r="F31" s="12"/>
      <c r="G31" s="11" t="s">
        <v>20</v>
      </c>
      <c r="H31" s="12">
        <v>6.7000000000000002E-3</v>
      </c>
      <c r="I31" s="11"/>
      <c r="J31" s="12">
        <v>20.540900000000001</v>
      </c>
      <c r="K31" s="12">
        <v>80.069599999999994</v>
      </c>
      <c r="L31" s="12">
        <v>100.6172</v>
      </c>
      <c r="M31" s="13">
        <v>796</v>
      </c>
    </row>
    <row r="32" spans="1:13" ht="10.8" customHeight="1" x14ac:dyDescent="0.3">
      <c r="A32" s="9">
        <v>31</v>
      </c>
      <c r="B32" s="4" t="s">
        <v>171</v>
      </c>
      <c r="C32" s="4" t="s">
        <v>174</v>
      </c>
      <c r="D32" s="12" t="s">
        <v>418</v>
      </c>
      <c r="E32" s="13">
        <v>732</v>
      </c>
      <c r="F32" s="12"/>
      <c r="G32" s="11" t="s">
        <v>20</v>
      </c>
      <c r="H32" s="12">
        <v>6.7999999999999996E-3</v>
      </c>
      <c r="I32" s="11"/>
      <c r="J32" s="12">
        <v>21.111799999999999</v>
      </c>
      <c r="K32" s="12">
        <v>76.065100000000001</v>
      </c>
      <c r="L32" s="12">
        <v>97.183700000000002</v>
      </c>
      <c r="M32" s="13">
        <v>783</v>
      </c>
    </row>
    <row r="33" spans="1:13" ht="10.8" customHeight="1" x14ac:dyDescent="0.3">
      <c r="A33" s="9">
        <v>32</v>
      </c>
      <c r="B33" s="4" t="s">
        <v>171</v>
      </c>
      <c r="C33" s="4" t="s">
        <v>174</v>
      </c>
      <c r="D33" s="12" t="s">
        <v>419</v>
      </c>
      <c r="E33" s="13">
        <v>732</v>
      </c>
      <c r="F33" s="12"/>
      <c r="G33" s="12">
        <v>0.1065</v>
      </c>
      <c r="H33" s="11" t="s">
        <v>20</v>
      </c>
      <c r="I33" s="11"/>
      <c r="J33" s="12">
        <v>21.5991</v>
      </c>
      <c r="K33" s="12">
        <v>75.494399999999999</v>
      </c>
      <c r="L33" s="12">
        <v>97.2</v>
      </c>
      <c r="M33" s="13">
        <v>777</v>
      </c>
    </row>
    <row r="34" spans="1:13" ht="10.8" customHeight="1" x14ac:dyDescent="0.3">
      <c r="A34" s="9">
        <v>33</v>
      </c>
      <c r="B34" s="4" t="s">
        <v>171</v>
      </c>
      <c r="C34" s="4" t="s">
        <v>174</v>
      </c>
      <c r="D34" s="12" t="s">
        <v>418</v>
      </c>
      <c r="E34" s="13">
        <v>732</v>
      </c>
      <c r="F34" s="12"/>
      <c r="G34" s="11" t="s">
        <v>20</v>
      </c>
      <c r="H34" s="11" t="s">
        <v>20</v>
      </c>
      <c r="I34" s="11"/>
      <c r="J34" s="12">
        <v>20.485099999999999</v>
      </c>
      <c r="K34" s="12">
        <v>77.039900000000003</v>
      </c>
      <c r="L34" s="12">
        <v>97.525000000000006</v>
      </c>
      <c r="M34" s="13">
        <v>790</v>
      </c>
    </row>
    <row r="35" spans="1:13" ht="10.8" customHeight="1" x14ac:dyDescent="0.3">
      <c r="A35" s="9">
        <v>34</v>
      </c>
      <c r="B35" s="4" t="s">
        <v>171</v>
      </c>
      <c r="C35" s="4" t="s">
        <v>174</v>
      </c>
      <c r="D35" s="12" t="s">
        <v>419</v>
      </c>
      <c r="E35" s="13">
        <v>732</v>
      </c>
      <c r="F35" s="12"/>
      <c r="G35" s="11" t="s">
        <v>20</v>
      </c>
      <c r="H35" s="11" t="s">
        <v>20</v>
      </c>
      <c r="I35" s="11"/>
      <c r="J35" s="12">
        <v>21.560099999999998</v>
      </c>
      <c r="K35" s="12">
        <v>76.188800000000001</v>
      </c>
      <c r="L35" s="12">
        <v>97.748900000000006</v>
      </c>
      <c r="M35" s="13">
        <v>779</v>
      </c>
    </row>
    <row r="36" spans="1:13" ht="10.8" customHeight="1" x14ac:dyDescent="0.3">
      <c r="A36" s="9">
        <v>35</v>
      </c>
      <c r="B36" s="4" t="s">
        <v>171</v>
      </c>
      <c r="C36" s="4" t="s">
        <v>174</v>
      </c>
      <c r="D36" s="12" t="s">
        <v>418</v>
      </c>
      <c r="E36" s="13">
        <v>732</v>
      </c>
      <c r="F36" s="12"/>
      <c r="G36" s="12">
        <v>6.8999999999999999E-3</v>
      </c>
      <c r="H36" s="12">
        <v>7.4000000000000003E-3</v>
      </c>
      <c r="I36" s="11"/>
      <c r="J36" s="12">
        <v>20.343499999999999</v>
      </c>
      <c r="K36" s="12">
        <v>77.065700000000007</v>
      </c>
      <c r="L36" s="12">
        <v>97.423500000000004</v>
      </c>
      <c r="M36" s="13">
        <v>791</v>
      </c>
    </row>
    <row r="37" spans="1:13" ht="10.8" customHeight="1" x14ac:dyDescent="0.3">
      <c r="A37" s="9">
        <v>36</v>
      </c>
      <c r="B37" s="4" t="s">
        <v>171</v>
      </c>
      <c r="C37" s="4" t="s">
        <v>174</v>
      </c>
      <c r="D37" s="12" t="s">
        <v>418</v>
      </c>
      <c r="E37" s="13">
        <v>732</v>
      </c>
      <c r="F37" s="12"/>
      <c r="G37" s="11" t="s">
        <v>20</v>
      </c>
      <c r="H37" s="12">
        <v>4.4999999999999997E-3</v>
      </c>
      <c r="I37" s="11"/>
      <c r="J37" s="12">
        <v>21.427900000000001</v>
      </c>
      <c r="K37" s="12">
        <v>75.986400000000003</v>
      </c>
      <c r="L37" s="12">
        <v>97.418800000000005</v>
      </c>
      <c r="M37" s="13">
        <v>780</v>
      </c>
    </row>
    <row r="38" spans="1:13" ht="10.8" customHeight="1" x14ac:dyDescent="0.3">
      <c r="A38" s="9">
        <v>37</v>
      </c>
      <c r="B38" s="4" t="s">
        <v>171</v>
      </c>
      <c r="C38" s="4" t="s">
        <v>174</v>
      </c>
      <c r="D38" s="12" t="s">
        <v>418</v>
      </c>
      <c r="E38" s="13">
        <v>732</v>
      </c>
      <c r="F38" s="12"/>
      <c r="G38" s="11" t="s">
        <v>20</v>
      </c>
      <c r="H38" s="12">
        <v>2.1000000000000001E-2</v>
      </c>
      <c r="I38" s="11"/>
      <c r="J38" s="12">
        <v>20.141999999999999</v>
      </c>
      <c r="K38" s="12">
        <v>76.804100000000005</v>
      </c>
      <c r="L38" s="12">
        <v>96.967100000000002</v>
      </c>
      <c r="M38" s="13">
        <v>792</v>
      </c>
    </row>
    <row r="39" spans="1:13" ht="10.8" customHeight="1" x14ac:dyDescent="0.3">
      <c r="A39" s="9">
        <v>38</v>
      </c>
      <c r="B39" s="4" t="s">
        <v>171</v>
      </c>
      <c r="C39" s="4" t="s">
        <v>174</v>
      </c>
      <c r="D39" s="12" t="s">
        <v>418</v>
      </c>
      <c r="E39" s="13">
        <v>732</v>
      </c>
      <c r="F39" s="12"/>
      <c r="G39" s="11" t="s">
        <v>20</v>
      </c>
      <c r="H39" s="11" t="s">
        <v>20</v>
      </c>
      <c r="I39" s="11"/>
      <c r="J39" s="12">
        <v>20.551500000000001</v>
      </c>
      <c r="K39" s="12">
        <v>76.500799999999998</v>
      </c>
      <c r="L39" s="12">
        <v>97.052300000000002</v>
      </c>
      <c r="M39" s="13">
        <v>788</v>
      </c>
    </row>
    <row r="40" spans="1:13" ht="10.8" customHeight="1" x14ac:dyDescent="0.3">
      <c r="A40" s="9">
        <v>39</v>
      </c>
      <c r="B40" s="4" t="s">
        <v>171</v>
      </c>
      <c r="C40" s="4" t="s">
        <v>174</v>
      </c>
      <c r="D40" s="12" t="s">
        <v>418</v>
      </c>
      <c r="E40" s="13">
        <v>732</v>
      </c>
      <c r="F40" s="12"/>
      <c r="G40" s="11" t="s">
        <v>20</v>
      </c>
      <c r="H40" s="12">
        <v>3.5000000000000001E-3</v>
      </c>
      <c r="I40" s="11"/>
      <c r="J40" s="12">
        <v>20.3261</v>
      </c>
      <c r="K40" s="12">
        <v>76.798199999999994</v>
      </c>
      <c r="L40" s="12">
        <v>97.127799999999993</v>
      </c>
      <c r="M40" s="13">
        <v>791</v>
      </c>
    </row>
    <row r="41" spans="1:13" ht="10.8" customHeight="1" x14ac:dyDescent="0.3">
      <c r="A41" s="9">
        <v>40</v>
      </c>
      <c r="B41" s="4" t="s">
        <v>171</v>
      </c>
      <c r="C41" s="4" t="s">
        <v>174</v>
      </c>
      <c r="D41" s="12" t="s">
        <v>418</v>
      </c>
      <c r="E41" s="13">
        <v>732</v>
      </c>
      <c r="F41" s="12"/>
      <c r="G41" s="11" t="s">
        <v>20</v>
      </c>
      <c r="H41" s="11" t="s">
        <v>20</v>
      </c>
      <c r="I41" s="11"/>
      <c r="J41" s="12">
        <v>21.145900000000001</v>
      </c>
      <c r="K41" s="12">
        <v>75.349900000000005</v>
      </c>
      <c r="L41" s="12">
        <v>96.495800000000003</v>
      </c>
      <c r="M41" s="13">
        <v>781</v>
      </c>
    </row>
    <row r="42" spans="1:13" ht="10.8" customHeight="1" x14ac:dyDescent="0.3">
      <c r="A42" s="9">
        <v>41</v>
      </c>
      <c r="B42" s="4" t="s">
        <v>171</v>
      </c>
      <c r="C42" s="4" t="s">
        <v>174</v>
      </c>
      <c r="D42" s="12" t="s">
        <v>418</v>
      </c>
      <c r="E42" s="13">
        <v>732</v>
      </c>
      <c r="F42" s="12"/>
      <c r="G42" s="11" t="s">
        <v>20</v>
      </c>
      <c r="H42" s="12">
        <v>1.4800000000000001E-2</v>
      </c>
      <c r="I42" s="11"/>
      <c r="J42" s="12">
        <v>20.386800000000001</v>
      </c>
      <c r="K42" s="12">
        <v>76.528700000000001</v>
      </c>
      <c r="L42" s="12">
        <v>96.930300000000003</v>
      </c>
      <c r="M42" s="13">
        <v>790</v>
      </c>
    </row>
    <row r="43" spans="1:13" ht="10.8" customHeight="1" x14ac:dyDescent="0.3">
      <c r="A43" s="9">
        <v>42</v>
      </c>
      <c r="B43" s="4" t="s">
        <v>171</v>
      </c>
      <c r="C43" s="4" t="s">
        <v>174</v>
      </c>
      <c r="D43" s="12" t="s">
        <v>418</v>
      </c>
      <c r="E43" s="13">
        <v>732</v>
      </c>
      <c r="F43" s="12"/>
      <c r="G43" s="12">
        <v>7.6499999999999999E-2</v>
      </c>
      <c r="H43" s="12">
        <v>1.0699999999999999E-2</v>
      </c>
      <c r="I43" s="11"/>
      <c r="J43" s="12">
        <v>20.899699999999999</v>
      </c>
      <c r="K43" s="12">
        <v>76.1935</v>
      </c>
      <c r="L43" s="12">
        <v>97.180400000000006</v>
      </c>
      <c r="M43" s="13">
        <v>784</v>
      </c>
    </row>
    <row r="44" spans="1:13" ht="10.8" customHeight="1" x14ac:dyDescent="0.3">
      <c r="A44" s="9">
        <v>43</v>
      </c>
      <c r="B44" s="4" t="s">
        <v>171</v>
      </c>
      <c r="C44" s="4" t="s">
        <v>174</v>
      </c>
      <c r="D44" s="12" t="s">
        <v>418</v>
      </c>
      <c r="E44" s="13">
        <v>732</v>
      </c>
      <c r="F44" s="12"/>
      <c r="G44" s="12">
        <v>1.06E-2</v>
      </c>
      <c r="H44" s="11" t="s">
        <v>20</v>
      </c>
      <c r="I44" s="11"/>
      <c r="J44" s="12">
        <v>20.8568</v>
      </c>
      <c r="K44" s="12">
        <v>75.761300000000006</v>
      </c>
      <c r="L44" s="12">
        <v>96.628699999999995</v>
      </c>
      <c r="M44" s="13">
        <v>784</v>
      </c>
    </row>
    <row r="45" spans="1:13" ht="10.8" customHeight="1" x14ac:dyDescent="0.3">
      <c r="A45" s="9">
        <v>44</v>
      </c>
      <c r="B45" s="4" t="s">
        <v>171</v>
      </c>
      <c r="C45" s="4" t="s">
        <v>174</v>
      </c>
      <c r="D45" s="12" t="s">
        <v>418</v>
      </c>
      <c r="E45" s="13">
        <v>732</v>
      </c>
      <c r="F45" s="12"/>
      <c r="G45" s="11" t="s">
        <v>20</v>
      </c>
      <c r="H45" s="12">
        <v>3.2000000000000002E-3</v>
      </c>
      <c r="I45" s="11"/>
      <c r="J45" s="12">
        <v>20.115500000000001</v>
      </c>
      <c r="K45" s="12">
        <v>75.400499999999994</v>
      </c>
      <c r="L45" s="12">
        <v>95.519199999999998</v>
      </c>
      <c r="M45" s="13">
        <v>789</v>
      </c>
    </row>
    <row r="46" spans="1:13" ht="10.8" customHeight="1" x14ac:dyDescent="0.3">
      <c r="A46" s="9">
        <v>45</v>
      </c>
      <c r="B46" s="4" t="s">
        <v>171</v>
      </c>
      <c r="C46" s="4" t="s">
        <v>174</v>
      </c>
      <c r="D46" s="12" t="s">
        <v>418</v>
      </c>
      <c r="E46" s="13">
        <v>732</v>
      </c>
      <c r="F46" s="12"/>
      <c r="G46" s="11" t="s">
        <v>20</v>
      </c>
      <c r="H46" s="12">
        <v>3.7000000000000002E-3</v>
      </c>
      <c r="I46" s="11"/>
      <c r="J46" s="12">
        <v>20.633199999999999</v>
      </c>
      <c r="K46" s="12">
        <v>75.269300000000001</v>
      </c>
      <c r="L46" s="12">
        <v>95.906199999999998</v>
      </c>
      <c r="M46" s="13">
        <v>785</v>
      </c>
    </row>
    <row r="47" spans="1:13" ht="10.8" customHeight="1" x14ac:dyDescent="0.3">
      <c r="A47" s="9">
        <v>46</v>
      </c>
      <c r="B47" s="4" t="s">
        <v>171</v>
      </c>
      <c r="C47" s="4" t="s">
        <v>174</v>
      </c>
      <c r="D47" s="12" t="s">
        <v>418</v>
      </c>
      <c r="E47" s="13">
        <v>732</v>
      </c>
      <c r="F47" s="12"/>
      <c r="G47" s="11" t="s">
        <v>20</v>
      </c>
      <c r="H47" s="12">
        <v>4.0000000000000001E-3</v>
      </c>
      <c r="I47" s="11"/>
      <c r="J47" s="12">
        <v>20.156700000000001</v>
      </c>
      <c r="K47" s="12">
        <v>77.356099999999998</v>
      </c>
      <c r="L47" s="12">
        <v>97.516800000000003</v>
      </c>
      <c r="M47" s="13">
        <v>793</v>
      </c>
    </row>
    <row r="48" spans="1:13" ht="10.8" customHeight="1" x14ac:dyDescent="0.3">
      <c r="A48" s="9">
        <v>47</v>
      </c>
      <c r="B48" s="4" t="s">
        <v>171</v>
      </c>
      <c r="C48" s="4" t="s">
        <v>174</v>
      </c>
      <c r="D48" s="12" t="s">
        <v>418</v>
      </c>
      <c r="E48" s="13">
        <v>732</v>
      </c>
      <c r="F48" s="12"/>
      <c r="G48" s="12">
        <v>0.1177</v>
      </c>
      <c r="H48" s="12">
        <v>9.4000000000000004E-3</v>
      </c>
      <c r="I48" s="11"/>
      <c r="J48" s="12">
        <v>20.628</v>
      </c>
      <c r="K48" s="12">
        <v>76.480800000000002</v>
      </c>
      <c r="L48" s="12">
        <v>97.235900000000001</v>
      </c>
      <c r="M48" s="13">
        <v>787</v>
      </c>
    </row>
    <row r="49" spans="1:13" ht="10.8" customHeight="1" x14ac:dyDescent="0.3">
      <c r="A49" s="9">
        <v>48</v>
      </c>
      <c r="B49" s="4" t="s">
        <v>171</v>
      </c>
      <c r="C49" s="4" t="s">
        <v>174</v>
      </c>
      <c r="D49" s="12" t="s">
        <v>418</v>
      </c>
      <c r="E49" s="13">
        <v>732</v>
      </c>
      <c r="F49" s="12"/>
      <c r="G49" s="12">
        <v>0.1135</v>
      </c>
      <c r="H49" s="11" t="s">
        <v>20</v>
      </c>
      <c r="I49" s="11"/>
      <c r="J49" s="12">
        <v>20.36</v>
      </c>
      <c r="K49" s="12">
        <v>75.752799999999993</v>
      </c>
      <c r="L49" s="12">
        <v>96.226299999999995</v>
      </c>
      <c r="M49" s="13">
        <v>787</v>
      </c>
    </row>
    <row r="50" spans="1:13" ht="10.8" customHeight="1" x14ac:dyDescent="0.3">
      <c r="A50" s="9">
        <v>49</v>
      </c>
      <c r="B50" s="4" t="s">
        <v>171</v>
      </c>
      <c r="C50" s="4" t="s">
        <v>174</v>
      </c>
      <c r="D50" s="12" t="s">
        <v>418</v>
      </c>
      <c r="E50" s="13">
        <v>732</v>
      </c>
      <c r="F50" s="12"/>
      <c r="G50" s="11" t="s">
        <v>20</v>
      </c>
      <c r="H50" s="11" t="s">
        <v>20</v>
      </c>
      <c r="I50" s="11"/>
      <c r="J50" s="12">
        <v>20.9971</v>
      </c>
      <c r="K50" s="12">
        <v>75.599299999999999</v>
      </c>
      <c r="L50" s="12">
        <v>96.596400000000003</v>
      </c>
      <c r="M50" s="13">
        <v>783</v>
      </c>
    </row>
    <row r="51" spans="1:13" ht="10.8" customHeight="1" x14ac:dyDescent="0.3">
      <c r="A51" s="9">
        <v>50</v>
      </c>
      <c r="B51" s="4" t="s">
        <v>171</v>
      </c>
      <c r="C51" s="4" t="s">
        <v>174</v>
      </c>
      <c r="D51" s="12" t="s">
        <v>418</v>
      </c>
      <c r="E51" s="13">
        <v>732</v>
      </c>
      <c r="F51" s="12"/>
      <c r="G51" s="11" t="s">
        <v>20</v>
      </c>
      <c r="H51" s="12">
        <v>7.3000000000000001E-3</v>
      </c>
      <c r="I51" s="11"/>
      <c r="J51" s="12">
        <v>20.488099999999999</v>
      </c>
      <c r="K51" s="12">
        <v>79.7607</v>
      </c>
      <c r="L51" s="12">
        <v>100.2561</v>
      </c>
      <c r="M51" s="13">
        <v>796</v>
      </c>
    </row>
    <row r="52" spans="1:13" ht="10.8" customHeight="1" x14ac:dyDescent="0.3">
      <c r="A52" s="9">
        <v>51</v>
      </c>
      <c r="B52" s="4" t="s">
        <v>171</v>
      </c>
      <c r="C52" s="4" t="s">
        <v>174</v>
      </c>
      <c r="D52" s="12" t="s">
        <v>419</v>
      </c>
      <c r="E52" s="13">
        <v>732</v>
      </c>
      <c r="F52" s="12"/>
      <c r="G52" s="11" t="s">
        <v>20</v>
      </c>
      <c r="H52" s="12">
        <v>1.26E-2</v>
      </c>
      <c r="I52" s="11"/>
      <c r="J52" s="12">
        <v>21.201000000000001</v>
      </c>
      <c r="K52" s="12">
        <v>76.341899999999995</v>
      </c>
      <c r="L52" s="12">
        <v>97.555499999999995</v>
      </c>
      <c r="M52" s="13">
        <v>783</v>
      </c>
    </row>
    <row r="53" spans="1:13" ht="10.8" customHeight="1" x14ac:dyDescent="0.3">
      <c r="A53" s="9">
        <v>52</v>
      </c>
      <c r="B53" s="4" t="s">
        <v>171</v>
      </c>
      <c r="C53" s="4" t="s">
        <v>174</v>
      </c>
      <c r="D53" s="12" t="s">
        <v>418</v>
      </c>
      <c r="E53" s="13">
        <v>732</v>
      </c>
      <c r="F53" s="12"/>
      <c r="G53" s="11" t="s">
        <v>20</v>
      </c>
      <c r="H53" s="12">
        <v>1.46E-2</v>
      </c>
      <c r="I53" s="11"/>
      <c r="J53" s="12">
        <v>21.283899999999999</v>
      </c>
      <c r="K53" s="12">
        <v>76.931899999999999</v>
      </c>
      <c r="L53" s="12">
        <v>98.230400000000003</v>
      </c>
      <c r="M53" s="13">
        <v>783</v>
      </c>
    </row>
    <row r="54" spans="1:13" ht="10.8" customHeight="1" x14ac:dyDescent="0.3">
      <c r="A54" s="9">
        <v>53</v>
      </c>
      <c r="B54" s="4" t="s">
        <v>171</v>
      </c>
      <c r="C54" s="4" t="s">
        <v>175</v>
      </c>
      <c r="D54" s="12" t="s">
        <v>418</v>
      </c>
      <c r="E54" s="13">
        <v>714</v>
      </c>
      <c r="F54" s="12"/>
      <c r="G54" s="11" t="s">
        <v>20</v>
      </c>
      <c r="H54" s="12">
        <v>2.3E-2</v>
      </c>
      <c r="I54" s="11"/>
      <c r="J54" s="12">
        <v>21.0017</v>
      </c>
      <c r="K54" s="12">
        <v>75.878399999999999</v>
      </c>
      <c r="L54" s="12">
        <v>96.903099999999995</v>
      </c>
      <c r="M54" s="13">
        <v>783</v>
      </c>
    </row>
    <row r="55" spans="1:13" ht="10.8" customHeight="1" x14ac:dyDescent="0.3">
      <c r="A55" s="9">
        <v>54</v>
      </c>
      <c r="B55" s="4" t="s">
        <v>171</v>
      </c>
      <c r="C55" s="4" t="s">
        <v>175</v>
      </c>
      <c r="D55" s="12" t="s">
        <v>418</v>
      </c>
      <c r="E55" s="13">
        <v>714</v>
      </c>
      <c r="F55" s="12"/>
      <c r="G55" s="11" t="s">
        <v>20</v>
      </c>
      <c r="H55" s="12">
        <v>2.3599999999999999E-2</v>
      </c>
      <c r="I55" s="11"/>
      <c r="J55" s="12">
        <v>20.8797</v>
      </c>
      <c r="K55" s="12">
        <v>75.587199999999996</v>
      </c>
      <c r="L55" s="12">
        <v>96.490499999999997</v>
      </c>
      <c r="M55" s="13">
        <v>783</v>
      </c>
    </row>
    <row r="56" spans="1:13" ht="10.8" customHeight="1" x14ac:dyDescent="0.3">
      <c r="A56" s="9">
        <v>55</v>
      </c>
      <c r="B56" s="4" t="s">
        <v>171</v>
      </c>
      <c r="C56" s="4" t="s">
        <v>175</v>
      </c>
      <c r="D56" s="12" t="s">
        <v>418</v>
      </c>
      <c r="E56" s="13">
        <v>714</v>
      </c>
      <c r="F56" s="12"/>
      <c r="G56" s="11" t="s">
        <v>20</v>
      </c>
      <c r="H56" s="12">
        <v>2.9899999999999999E-2</v>
      </c>
      <c r="I56" s="11"/>
      <c r="J56" s="12">
        <v>20.932600000000001</v>
      </c>
      <c r="K56" s="12">
        <v>74.361000000000004</v>
      </c>
      <c r="L56" s="12">
        <v>95.323499999999996</v>
      </c>
      <c r="M56" s="13">
        <v>780</v>
      </c>
    </row>
    <row r="57" spans="1:13" ht="10.8" customHeight="1" x14ac:dyDescent="0.3">
      <c r="A57" s="9">
        <v>56</v>
      </c>
      <c r="B57" s="4" t="s">
        <v>171</v>
      </c>
      <c r="C57" s="4" t="s">
        <v>175</v>
      </c>
      <c r="D57" s="12" t="s">
        <v>418</v>
      </c>
      <c r="E57" s="13">
        <v>714</v>
      </c>
      <c r="F57" s="12"/>
      <c r="G57" s="11" t="s">
        <v>20</v>
      </c>
      <c r="H57" s="12">
        <v>8.8999999999999996E-2</v>
      </c>
      <c r="I57" s="11"/>
      <c r="J57" s="12">
        <v>22.942900000000002</v>
      </c>
      <c r="K57" s="12">
        <v>74.125699999999995</v>
      </c>
      <c r="L57" s="12">
        <v>97.157600000000002</v>
      </c>
      <c r="M57" s="13">
        <v>763</v>
      </c>
    </row>
    <row r="58" spans="1:13" ht="10.8" customHeight="1" x14ac:dyDescent="0.3">
      <c r="A58" s="9">
        <v>57</v>
      </c>
      <c r="B58" s="4" t="s">
        <v>171</v>
      </c>
      <c r="C58" s="4" t="s">
        <v>175</v>
      </c>
      <c r="D58" s="12" t="s">
        <v>419</v>
      </c>
      <c r="E58" s="13">
        <v>714</v>
      </c>
      <c r="F58" s="12"/>
      <c r="G58" s="11" t="s">
        <v>20</v>
      </c>
      <c r="H58" s="12">
        <v>0.17349999999999999</v>
      </c>
      <c r="I58" s="11"/>
      <c r="J58" s="12">
        <v>22.757000000000001</v>
      </c>
      <c r="K58" s="12">
        <v>73.969899999999996</v>
      </c>
      <c r="L58" s="12">
        <v>96.900400000000005</v>
      </c>
      <c r="M58" s="13">
        <v>763</v>
      </c>
    </row>
    <row r="59" spans="1:13" ht="10.8" customHeight="1" x14ac:dyDescent="0.3">
      <c r="A59" s="9">
        <v>58</v>
      </c>
      <c r="B59" s="4" t="s">
        <v>171</v>
      </c>
      <c r="C59" s="4" t="s">
        <v>175</v>
      </c>
      <c r="D59" s="12" t="s">
        <v>419</v>
      </c>
      <c r="E59" s="13">
        <v>714</v>
      </c>
      <c r="F59" s="12"/>
      <c r="G59" s="11" t="s">
        <v>20</v>
      </c>
      <c r="H59" s="12">
        <v>0.38080000000000003</v>
      </c>
      <c r="I59" s="11"/>
      <c r="J59" s="12">
        <v>21.226299999999998</v>
      </c>
      <c r="K59" s="12">
        <v>73.676199999999994</v>
      </c>
      <c r="L59" s="12">
        <v>95.283299999999997</v>
      </c>
      <c r="M59" s="13">
        <v>773</v>
      </c>
    </row>
    <row r="60" spans="1:13" ht="10.8" customHeight="1" x14ac:dyDescent="0.3">
      <c r="A60" s="9">
        <v>59</v>
      </c>
      <c r="B60" s="4" t="s">
        <v>171</v>
      </c>
      <c r="C60" s="4" t="s">
        <v>175</v>
      </c>
      <c r="D60" s="12" t="s">
        <v>419</v>
      </c>
      <c r="E60" s="13">
        <v>714</v>
      </c>
      <c r="F60" s="12"/>
      <c r="G60" s="11" t="s">
        <v>20</v>
      </c>
      <c r="H60" s="12">
        <v>0.1583</v>
      </c>
      <c r="I60" s="11"/>
      <c r="J60" s="12">
        <v>21.3492</v>
      </c>
      <c r="K60" s="12">
        <v>76.357100000000003</v>
      </c>
      <c r="L60" s="12">
        <v>97.864599999999996</v>
      </c>
      <c r="M60" s="13">
        <v>780</v>
      </c>
    </row>
    <row r="61" spans="1:13" ht="10.8" customHeight="1" x14ac:dyDescent="0.3">
      <c r="A61" s="9">
        <v>60</v>
      </c>
      <c r="B61" s="4" t="s">
        <v>171</v>
      </c>
      <c r="C61" s="4" t="s">
        <v>175</v>
      </c>
      <c r="D61" s="12" t="s">
        <v>418</v>
      </c>
      <c r="E61" s="13">
        <v>714</v>
      </c>
      <c r="F61" s="12"/>
      <c r="G61" s="11" t="s">
        <v>20</v>
      </c>
      <c r="H61" s="12">
        <v>4.8300000000000003E-2</v>
      </c>
      <c r="I61" s="11"/>
      <c r="J61" s="12">
        <v>21.523800000000001</v>
      </c>
      <c r="K61" s="12">
        <v>75.840999999999994</v>
      </c>
      <c r="L61" s="12">
        <v>97.4131</v>
      </c>
      <c r="M61" s="13">
        <v>779</v>
      </c>
    </row>
    <row r="62" spans="1:13" ht="10.8" customHeight="1" x14ac:dyDescent="0.3">
      <c r="A62" s="9">
        <v>61</v>
      </c>
      <c r="B62" s="4" t="s">
        <v>171</v>
      </c>
      <c r="C62" s="4" t="s">
        <v>175</v>
      </c>
      <c r="D62" s="12" t="s">
        <v>418</v>
      </c>
      <c r="E62" s="13">
        <v>714</v>
      </c>
      <c r="F62" s="12"/>
      <c r="G62" s="11" t="s">
        <v>20</v>
      </c>
      <c r="H62" s="11" t="s">
        <v>20</v>
      </c>
      <c r="I62" s="11"/>
      <c r="J62" s="12">
        <v>22.2913</v>
      </c>
      <c r="K62" s="12">
        <v>74.879800000000003</v>
      </c>
      <c r="L62" s="12">
        <v>97.171099999999996</v>
      </c>
      <c r="M62" s="13">
        <v>771</v>
      </c>
    </row>
    <row r="63" spans="1:13" ht="10.8" customHeight="1" x14ac:dyDescent="0.3">
      <c r="A63" s="9">
        <v>62</v>
      </c>
      <c r="B63" s="4" t="s">
        <v>171</v>
      </c>
      <c r="C63" s="4" t="s">
        <v>175</v>
      </c>
      <c r="D63" s="12" t="s">
        <v>418</v>
      </c>
      <c r="E63" s="13">
        <v>714</v>
      </c>
      <c r="F63" s="12"/>
      <c r="G63" s="12">
        <v>1.1999999999999999E-3</v>
      </c>
      <c r="H63" s="11" t="s">
        <v>20</v>
      </c>
      <c r="I63" s="11"/>
      <c r="J63" s="12">
        <v>21.430199999999999</v>
      </c>
      <c r="K63" s="12">
        <v>76.452699999999993</v>
      </c>
      <c r="L63" s="12">
        <v>97.884100000000004</v>
      </c>
      <c r="M63" s="13">
        <v>781</v>
      </c>
    </row>
    <row r="64" spans="1:13" ht="10.8" customHeight="1" x14ac:dyDescent="0.3">
      <c r="A64" s="9">
        <v>63</v>
      </c>
      <c r="B64" s="4" t="s">
        <v>171</v>
      </c>
      <c r="C64" s="4" t="s">
        <v>175</v>
      </c>
      <c r="D64" s="12" t="s">
        <v>418</v>
      </c>
      <c r="E64" s="13">
        <v>714</v>
      </c>
      <c r="F64" s="12"/>
      <c r="G64" s="12">
        <v>0.15340000000000001</v>
      </c>
      <c r="H64" s="12">
        <v>5.4999999999999997E-3</v>
      </c>
      <c r="I64" s="11"/>
      <c r="J64" s="12">
        <v>11.5084</v>
      </c>
      <c r="K64" s="12">
        <v>84.022599999999997</v>
      </c>
      <c r="L64" s="12">
        <v>95.689899999999994</v>
      </c>
      <c r="M64" s="13">
        <v>878</v>
      </c>
    </row>
    <row r="65" spans="1:13" ht="10.8" customHeight="1" x14ac:dyDescent="0.3">
      <c r="A65" s="9">
        <v>64</v>
      </c>
      <c r="B65" s="4" t="s">
        <v>171</v>
      </c>
      <c r="C65" s="4" t="s">
        <v>175</v>
      </c>
      <c r="D65" s="12" t="s">
        <v>418</v>
      </c>
      <c r="E65" s="13">
        <v>714</v>
      </c>
      <c r="F65" s="12"/>
      <c r="G65" s="12">
        <v>0</v>
      </c>
      <c r="H65" s="12">
        <v>1.03E-2</v>
      </c>
      <c r="I65" s="11"/>
      <c r="J65" s="12">
        <v>11.813800000000001</v>
      </c>
      <c r="K65" s="12">
        <v>85.418000000000006</v>
      </c>
      <c r="L65" s="12">
        <v>97.242099999999994</v>
      </c>
      <c r="M65" s="13">
        <v>878</v>
      </c>
    </row>
    <row r="66" spans="1:13" ht="10.8" customHeight="1" x14ac:dyDescent="0.3">
      <c r="A66" s="9">
        <v>65</v>
      </c>
      <c r="B66" s="4" t="s">
        <v>171</v>
      </c>
      <c r="C66" s="4" t="s">
        <v>175</v>
      </c>
      <c r="D66" s="12" t="s">
        <v>419</v>
      </c>
      <c r="E66" s="13">
        <v>714</v>
      </c>
      <c r="F66" s="12"/>
      <c r="G66" s="12">
        <v>0</v>
      </c>
      <c r="H66" s="12">
        <v>1.12E-2</v>
      </c>
      <c r="I66" s="11"/>
      <c r="J66" s="12">
        <v>11.563499999999999</v>
      </c>
      <c r="K66" s="12">
        <v>85.194999999999993</v>
      </c>
      <c r="L66" s="12">
        <v>96.7697</v>
      </c>
      <c r="M66" s="13">
        <v>880</v>
      </c>
    </row>
    <row r="67" spans="1:13" ht="10.8" customHeight="1" x14ac:dyDescent="0.3">
      <c r="A67" s="9">
        <v>66</v>
      </c>
      <c r="B67" s="4" t="s">
        <v>171</v>
      </c>
      <c r="C67" s="4" t="s">
        <v>175</v>
      </c>
      <c r="D67" s="12" t="s">
        <v>419</v>
      </c>
      <c r="E67" s="13">
        <v>714</v>
      </c>
      <c r="F67" s="12"/>
      <c r="G67" s="12">
        <v>0.31480000000000002</v>
      </c>
      <c r="H67" s="12">
        <v>9.7999999999999997E-3</v>
      </c>
      <c r="I67" s="11"/>
      <c r="J67" s="12">
        <v>11.787800000000001</v>
      </c>
      <c r="K67" s="12">
        <v>86.940200000000004</v>
      </c>
      <c r="L67" s="12">
        <v>99.052599999999998</v>
      </c>
      <c r="M67" s="13">
        <v>878</v>
      </c>
    </row>
    <row r="68" spans="1:13" ht="10.8" customHeight="1" x14ac:dyDescent="0.3">
      <c r="A68" s="9">
        <v>67</v>
      </c>
      <c r="B68" s="4" t="s">
        <v>171</v>
      </c>
      <c r="C68" s="4" t="s">
        <v>175</v>
      </c>
      <c r="D68" s="12" t="s">
        <v>418</v>
      </c>
      <c r="E68" s="13">
        <v>714</v>
      </c>
      <c r="F68" s="12"/>
      <c r="G68" s="12">
        <v>0.11260000000000001</v>
      </c>
      <c r="H68" s="12">
        <v>2E-3</v>
      </c>
      <c r="I68" s="11"/>
      <c r="J68" s="12">
        <v>22.342700000000001</v>
      </c>
      <c r="K68" s="12">
        <v>75.391199999999998</v>
      </c>
      <c r="L68" s="12">
        <v>97.848500000000001</v>
      </c>
      <c r="M68" s="13">
        <v>770</v>
      </c>
    </row>
    <row r="69" spans="1:13" ht="10.8" customHeight="1" x14ac:dyDescent="0.3">
      <c r="A69" s="9">
        <v>68</v>
      </c>
      <c r="B69" s="4" t="s">
        <v>171</v>
      </c>
      <c r="C69" s="4" t="s">
        <v>175</v>
      </c>
      <c r="D69" s="12" t="s">
        <v>419</v>
      </c>
      <c r="E69" s="13">
        <v>714</v>
      </c>
      <c r="F69" s="12"/>
      <c r="G69" s="12">
        <v>0.1149</v>
      </c>
      <c r="H69" s="12">
        <v>6.8999999999999999E-3</v>
      </c>
      <c r="I69" s="11"/>
      <c r="J69" s="12">
        <v>20.493400000000001</v>
      </c>
      <c r="K69" s="12">
        <v>76.973200000000006</v>
      </c>
      <c r="L69" s="12">
        <v>97.588399999999993</v>
      </c>
      <c r="M69" s="13">
        <v>789</v>
      </c>
    </row>
    <row r="70" spans="1:13" ht="10.8" customHeight="1" x14ac:dyDescent="0.3">
      <c r="A70" s="9">
        <v>69</v>
      </c>
      <c r="B70" s="4" t="s">
        <v>171</v>
      </c>
      <c r="C70" s="4" t="s">
        <v>175</v>
      </c>
      <c r="D70" s="12" t="s">
        <v>419</v>
      </c>
      <c r="E70" s="13">
        <v>714</v>
      </c>
      <c r="F70" s="12"/>
      <c r="G70" s="11" t="s">
        <v>20</v>
      </c>
      <c r="H70" s="12">
        <v>1.8E-3</v>
      </c>
      <c r="I70" s="11"/>
      <c r="J70" s="12">
        <v>20.995699999999999</v>
      </c>
      <c r="K70" s="12">
        <v>76.126999999999995</v>
      </c>
      <c r="L70" s="12">
        <v>97.124499999999998</v>
      </c>
      <c r="M70" s="13">
        <v>784</v>
      </c>
    </row>
    <row r="71" spans="1:13" ht="10.8" customHeight="1" x14ac:dyDescent="0.3">
      <c r="A71" s="9">
        <v>70</v>
      </c>
      <c r="B71" s="4" t="s">
        <v>171</v>
      </c>
      <c r="C71" s="4" t="s">
        <v>175</v>
      </c>
      <c r="D71" s="12" t="s">
        <v>418</v>
      </c>
      <c r="E71" s="13">
        <v>714</v>
      </c>
      <c r="F71" s="12"/>
      <c r="G71" s="11" t="s">
        <v>20</v>
      </c>
      <c r="H71" s="11" t="s">
        <v>20</v>
      </c>
      <c r="I71" s="11"/>
      <c r="J71" s="12">
        <v>21.6448</v>
      </c>
      <c r="K71" s="12">
        <v>75.914699999999996</v>
      </c>
      <c r="L71" s="12">
        <v>97.5595</v>
      </c>
      <c r="M71" s="13">
        <v>778</v>
      </c>
    </row>
    <row r="72" spans="1:13" ht="10.8" customHeight="1" x14ac:dyDescent="0.3">
      <c r="A72" s="9">
        <v>71</v>
      </c>
      <c r="B72" s="4" t="s">
        <v>171</v>
      </c>
      <c r="C72" s="4" t="s">
        <v>175</v>
      </c>
      <c r="D72" s="12" t="s">
        <v>419</v>
      </c>
      <c r="E72" s="13">
        <v>714</v>
      </c>
      <c r="F72" s="12"/>
      <c r="G72" s="11" t="s">
        <v>20</v>
      </c>
      <c r="H72" s="12">
        <v>3.0000000000000001E-3</v>
      </c>
      <c r="I72" s="11"/>
      <c r="J72" s="12">
        <v>20.836400000000001</v>
      </c>
      <c r="K72" s="12">
        <v>76.028499999999994</v>
      </c>
      <c r="L72" s="12">
        <v>96.867900000000006</v>
      </c>
      <c r="M72" s="13">
        <v>785</v>
      </c>
    </row>
    <row r="73" spans="1:13" ht="10.8" customHeight="1" x14ac:dyDescent="0.3">
      <c r="A73" s="9">
        <v>72</v>
      </c>
      <c r="B73" s="4" t="s">
        <v>171</v>
      </c>
      <c r="C73" s="4" t="s">
        <v>175</v>
      </c>
      <c r="D73" s="12" t="s">
        <v>418</v>
      </c>
      <c r="E73" s="13">
        <v>714</v>
      </c>
      <c r="F73" s="12"/>
      <c r="G73" s="11" t="s">
        <v>20</v>
      </c>
      <c r="H73" s="12">
        <v>6.1999999999999998E-3</v>
      </c>
      <c r="I73" s="11"/>
      <c r="J73" s="12">
        <v>21.2332</v>
      </c>
      <c r="K73" s="12">
        <v>76.541200000000003</v>
      </c>
      <c r="L73" s="12">
        <v>97.780600000000007</v>
      </c>
      <c r="M73" s="13">
        <v>783</v>
      </c>
    </row>
    <row r="74" spans="1:13" ht="10.8" customHeight="1" x14ac:dyDescent="0.3">
      <c r="A74" s="9">
        <v>73</v>
      </c>
      <c r="B74" s="4" t="s">
        <v>171</v>
      </c>
      <c r="C74" s="4" t="s">
        <v>175</v>
      </c>
      <c r="D74" s="12" t="s">
        <v>418</v>
      </c>
      <c r="E74" s="13">
        <v>714</v>
      </c>
      <c r="F74" s="12"/>
      <c r="G74" s="11" t="s">
        <v>20</v>
      </c>
      <c r="H74" s="12">
        <v>2.0999999999999999E-3</v>
      </c>
      <c r="I74" s="11"/>
      <c r="J74" s="12">
        <v>20.9879</v>
      </c>
      <c r="K74" s="12">
        <v>76.583200000000005</v>
      </c>
      <c r="L74" s="12">
        <v>97.5732</v>
      </c>
      <c r="M74" s="13">
        <v>785</v>
      </c>
    </row>
    <row r="75" spans="1:13" ht="10.8" customHeight="1" x14ac:dyDescent="0.3">
      <c r="A75" s="9">
        <v>74</v>
      </c>
      <c r="B75" s="4" t="s">
        <v>171</v>
      </c>
      <c r="C75" s="4" t="s">
        <v>175</v>
      </c>
      <c r="D75" s="12" t="s">
        <v>419</v>
      </c>
      <c r="E75" s="13">
        <v>714</v>
      </c>
      <c r="F75" s="12"/>
      <c r="G75" s="12">
        <v>0.13500000000000001</v>
      </c>
      <c r="H75" s="12">
        <v>2.7000000000000001E-3</v>
      </c>
      <c r="I75" s="11"/>
      <c r="J75" s="12">
        <v>22.097799999999999</v>
      </c>
      <c r="K75" s="12">
        <v>74.829899999999995</v>
      </c>
      <c r="L75" s="12">
        <v>97.065399999999997</v>
      </c>
      <c r="M75" s="13">
        <v>771</v>
      </c>
    </row>
    <row r="76" spans="1:13" ht="10.8" customHeight="1" x14ac:dyDescent="0.3">
      <c r="A76" s="9">
        <v>75</v>
      </c>
      <c r="B76" s="4" t="s">
        <v>171</v>
      </c>
      <c r="C76" s="4" t="s">
        <v>175</v>
      </c>
      <c r="D76" s="12" t="s">
        <v>419</v>
      </c>
      <c r="E76" s="13">
        <v>714</v>
      </c>
      <c r="F76" s="12"/>
      <c r="G76" s="11" t="s">
        <v>20</v>
      </c>
      <c r="H76" s="12">
        <v>4.3E-3</v>
      </c>
      <c r="I76" s="11"/>
      <c r="J76" s="12">
        <v>21.7285</v>
      </c>
      <c r="K76" s="12">
        <v>75.613299999999995</v>
      </c>
      <c r="L76" s="12">
        <v>97.346100000000007</v>
      </c>
      <c r="M76" s="13">
        <v>777</v>
      </c>
    </row>
    <row r="77" spans="1:13" ht="10.8" customHeight="1" x14ac:dyDescent="0.3">
      <c r="A77" s="9">
        <v>76</v>
      </c>
      <c r="B77" s="4" t="s">
        <v>171</v>
      </c>
      <c r="C77" s="4" t="s">
        <v>175</v>
      </c>
      <c r="D77" s="12" t="s">
        <v>418</v>
      </c>
      <c r="E77" s="13">
        <v>714</v>
      </c>
      <c r="F77" s="12"/>
      <c r="G77" s="11" t="s">
        <v>20</v>
      </c>
      <c r="H77" s="12">
        <v>3.0999999999999999E-3</v>
      </c>
      <c r="I77" s="11"/>
      <c r="J77" s="12">
        <v>22.3841</v>
      </c>
      <c r="K77" s="12">
        <v>74.420500000000004</v>
      </c>
      <c r="L77" s="12">
        <v>96.807699999999997</v>
      </c>
      <c r="M77" s="13">
        <v>769</v>
      </c>
    </row>
    <row r="78" spans="1:13" ht="10.8" customHeight="1" x14ac:dyDescent="0.3">
      <c r="A78" s="9">
        <v>77</v>
      </c>
      <c r="B78" s="4" t="s">
        <v>171</v>
      </c>
      <c r="C78" s="4" t="s">
        <v>175</v>
      </c>
      <c r="D78" s="12" t="s">
        <v>418</v>
      </c>
      <c r="E78" s="13">
        <v>714</v>
      </c>
      <c r="F78" s="12"/>
      <c r="G78" s="11" t="s">
        <v>20</v>
      </c>
      <c r="H78" s="11" t="s">
        <v>20</v>
      </c>
      <c r="I78" s="11"/>
      <c r="J78" s="12">
        <v>22.757200000000001</v>
      </c>
      <c r="K78" s="12">
        <v>73.955500000000001</v>
      </c>
      <c r="L78" s="12">
        <v>96.712699999999998</v>
      </c>
      <c r="M78" s="13">
        <v>765</v>
      </c>
    </row>
    <row r="79" spans="1:13" ht="10.8" customHeight="1" x14ac:dyDescent="0.3">
      <c r="A79" s="9">
        <v>78</v>
      </c>
      <c r="B79" s="4" t="s">
        <v>171</v>
      </c>
      <c r="C79" s="4" t="s">
        <v>175</v>
      </c>
      <c r="D79" s="12" t="s">
        <v>418</v>
      </c>
      <c r="E79" s="13">
        <v>714</v>
      </c>
      <c r="F79" s="12"/>
      <c r="G79" s="12">
        <v>1.49E-2</v>
      </c>
      <c r="H79" s="12">
        <v>5.4999999999999997E-3</v>
      </c>
      <c r="I79" s="11"/>
      <c r="J79" s="12">
        <v>20.507300000000001</v>
      </c>
      <c r="K79" s="12">
        <v>76.971400000000003</v>
      </c>
      <c r="L79" s="12">
        <v>97.499099999999999</v>
      </c>
      <c r="M79" s="13">
        <v>789</v>
      </c>
    </row>
    <row r="80" spans="1:13" ht="10.8" customHeight="1" x14ac:dyDescent="0.3">
      <c r="A80" s="9">
        <v>79</v>
      </c>
      <c r="B80" s="4" t="s">
        <v>171</v>
      </c>
      <c r="C80" s="4" t="s">
        <v>175</v>
      </c>
      <c r="D80" s="12" t="s">
        <v>418</v>
      </c>
      <c r="E80" s="13">
        <v>714</v>
      </c>
      <c r="F80" s="12"/>
      <c r="G80" s="11" t="s">
        <v>20</v>
      </c>
      <c r="H80" s="11" t="s">
        <v>20</v>
      </c>
      <c r="I80" s="11"/>
      <c r="J80" s="12">
        <v>20.569299999999998</v>
      </c>
      <c r="K80" s="12">
        <v>76.227900000000005</v>
      </c>
      <c r="L80" s="12">
        <v>96.797200000000004</v>
      </c>
      <c r="M80" s="13">
        <v>788</v>
      </c>
    </row>
    <row r="81" spans="1:13" ht="10.8" customHeight="1" x14ac:dyDescent="0.3">
      <c r="A81" s="9">
        <v>80</v>
      </c>
      <c r="B81" s="4" t="s">
        <v>171</v>
      </c>
      <c r="C81" s="4" t="s">
        <v>175</v>
      </c>
      <c r="D81" s="12" t="s">
        <v>418</v>
      </c>
      <c r="E81" s="13">
        <v>714</v>
      </c>
      <c r="F81" s="12"/>
      <c r="G81" s="11" t="s">
        <v>20</v>
      </c>
      <c r="H81" s="12">
        <v>5.9999999999999995E-4</v>
      </c>
      <c r="I81" s="11"/>
      <c r="J81" s="12">
        <v>20.052299999999999</v>
      </c>
      <c r="K81" s="12">
        <v>77.200900000000004</v>
      </c>
      <c r="L81" s="12">
        <v>97.253799999999998</v>
      </c>
      <c r="M81" s="13">
        <v>794</v>
      </c>
    </row>
    <row r="82" spans="1:13" ht="10.8" customHeight="1" x14ac:dyDescent="0.3">
      <c r="A82" s="9">
        <v>81</v>
      </c>
      <c r="B82" s="4" t="s">
        <v>171</v>
      </c>
      <c r="C82" s="4" t="s">
        <v>175</v>
      </c>
      <c r="D82" s="12" t="s">
        <v>418</v>
      </c>
      <c r="E82" s="13">
        <v>714</v>
      </c>
      <c r="F82" s="12"/>
      <c r="G82" s="12">
        <v>3.3700000000000001E-2</v>
      </c>
      <c r="H82" s="12">
        <v>1.24E-2</v>
      </c>
      <c r="I82" s="11"/>
      <c r="J82" s="12">
        <v>18.137599999999999</v>
      </c>
      <c r="K82" s="12">
        <v>79.6995</v>
      </c>
      <c r="L82" s="12">
        <v>97.883200000000002</v>
      </c>
      <c r="M82" s="13">
        <v>814</v>
      </c>
    </row>
    <row r="83" spans="1:13" ht="10.8" customHeight="1" x14ac:dyDescent="0.3">
      <c r="A83" s="9">
        <v>82</v>
      </c>
      <c r="B83" s="4" t="s">
        <v>171</v>
      </c>
      <c r="C83" s="4" t="s">
        <v>175</v>
      </c>
      <c r="D83" s="12" t="s">
        <v>418</v>
      </c>
      <c r="E83" s="13">
        <v>714</v>
      </c>
      <c r="F83" s="12"/>
      <c r="G83" s="12">
        <v>0.1532</v>
      </c>
      <c r="H83" s="12">
        <v>8.0999999999999996E-3</v>
      </c>
      <c r="I83" s="11"/>
      <c r="J83" s="12">
        <v>18.212499999999999</v>
      </c>
      <c r="K83" s="12">
        <v>79.608099999999993</v>
      </c>
      <c r="L83" s="12">
        <v>97.981899999999996</v>
      </c>
      <c r="M83" s="13">
        <v>812</v>
      </c>
    </row>
    <row r="84" spans="1:13" ht="10.8" customHeight="1" x14ac:dyDescent="0.3">
      <c r="A84" s="9">
        <v>83</v>
      </c>
      <c r="B84" s="4" t="s">
        <v>171</v>
      </c>
      <c r="C84" s="4" t="s">
        <v>175</v>
      </c>
      <c r="D84" s="12" t="s">
        <v>419</v>
      </c>
      <c r="E84" s="13">
        <v>714</v>
      </c>
      <c r="F84" s="12"/>
      <c r="G84" s="11" t="s">
        <v>20</v>
      </c>
      <c r="H84" s="12">
        <v>1.4E-3</v>
      </c>
      <c r="I84" s="11"/>
      <c r="J84" s="12">
        <v>18.155200000000001</v>
      </c>
      <c r="K84" s="12">
        <v>78.065899999999999</v>
      </c>
      <c r="L84" s="12">
        <v>96.222499999999997</v>
      </c>
      <c r="M84" s="13">
        <v>811</v>
      </c>
    </row>
    <row r="85" spans="1:13" ht="10.8" customHeight="1" x14ac:dyDescent="0.3">
      <c r="A85" s="9">
        <v>84</v>
      </c>
      <c r="B85" s="4" t="s">
        <v>171</v>
      </c>
      <c r="C85" s="4" t="s">
        <v>175</v>
      </c>
      <c r="D85" s="12" t="s">
        <v>419</v>
      </c>
      <c r="E85" s="13">
        <v>714</v>
      </c>
      <c r="F85" s="12"/>
      <c r="G85" s="11" t="s">
        <v>20</v>
      </c>
      <c r="H85" s="12">
        <v>2.8E-3</v>
      </c>
      <c r="I85" s="11"/>
      <c r="J85" s="12">
        <v>19.2453</v>
      </c>
      <c r="K85" s="12">
        <v>76.879900000000006</v>
      </c>
      <c r="L85" s="12">
        <v>96.128</v>
      </c>
      <c r="M85" s="13">
        <v>800</v>
      </c>
    </row>
    <row r="86" spans="1:13" ht="10.8" customHeight="1" x14ac:dyDescent="0.3">
      <c r="A86" s="9">
        <v>85</v>
      </c>
      <c r="B86" s="4" t="s">
        <v>171</v>
      </c>
      <c r="C86" s="4" t="s">
        <v>175</v>
      </c>
      <c r="D86" s="12" t="s">
        <v>418</v>
      </c>
      <c r="E86" s="13">
        <v>714</v>
      </c>
      <c r="F86" s="12"/>
      <c r="G86" s="12">
        <v>6.5500000000000003E-2</v>
      </c>
      <c r="H86" s="12">
        <v>3.5999999999999999E-3</v>
      </c>
      <c r="I86" s="11"/>
      <c r="J86" s="12">
        <v>17.158799999999999</v>
      </c>
      <c r="K86" s="12">
        <v>80.276300000000006</v>
      </c>
      <c r="L86" s="12">
        <v>97.504199999999997</v>
      </c>
      <c r="M86" s="13">
        <v>823</v>
      </c>
    </row>
    <row r="87" spans="1:13" ht="10.8" customHeight="1" x14ac:dyDescent="0.3">
      <c r="A87" s="9">
        <v>86</v>
      </c>
      <c r="B87" s="4" t="s">
        <v>171</v>
      </c>
      <c r="C87" s="4" t="s">
        <v>175</v>
      </c>
      <c r="D87" s="12" t="s">
        <v>418</v>
      </c>
      <c r="E87" s="13">
        <v>714</v>
      </c>
      <c r="F87" s="12"/>
      <c r="G87" s="11" t="s">
        <v>20</v>
      </c>
      <c r="H87" s="12">
        <v>3.8E-3</v>
      </c>
      <c r="I87" s="11"/>
      <c r="J87" s="12">
        <v>16.905999999999999</v>
      </c>
      <c r="K87" s="12">
        <v>80.170100000000005</v>
      </c>
      <c r="L87" s="12">
        <v>97.079899999999995</v>
      </c>
      <c r="M87" s="13">
        <v>826</v>
      </c>
    </row>
    <row r="88" spans="1:13" ht="10.8" customHeight="1" x14ac:dyDescent="0.3">
      <c r="A88" s="9">
        <v>87</v>
      </c>
      <c r="B88" s="4" t="s">
        <v>171</v>
      </c>
      <c r="C88" s="4" t="s">
        <v>175</v>
      </c>
      <c r="D88" s="12" t="s">
        <v>419</v>
      </c>
      <c r="E88" s="13">
        <v>714</v>
      </c>
      <c r="F88" s="12"/>
      <c r="G88" s="12">
        <v>7.4000000000000003E-3</v>
      </c>
      <c r="H88" s="12">
        <v>4.1999999999999997E-3</v>
      </c>
      <c r="I88" s="11"/>
      <c r="J88" s="12">
        <v>18.387599999999999</v>
      </c>
      <c r="K88" s="12">
        <v>78.483000000000004</v>
      </c>
      <c r="L88" s="12">
        <v>96.882199999999997</v>
      </c>
      <c r="M88" s="13">
        <v>810</v>
      </c>
    </row>
    <row r="89" spans="1:13" ht="10.8" customHeight="1" x14ac:dyDescent="0.3">
      <c r="A89" s="9">
        <v>88</v>
      </c>
      <c r="B89" s="4" t="s">
        <v>171</v>
      </c>
      <c r="C89" s="4" t="s">
        <v>175</v>
      </c>
      <c r="D89" s="12" t="s">
        <v>418</v>
      </c>
      <c r="E89" s="13">
        <v>714</v>
      </c>
      <c r="F89" s="12"/>
      <c r="G89" s="11" t="s">
        <v>20</v>
      </c>
      <c r="H89" s="12">
        <v>2.0999999999999999E-3</v>
      </c>
      <c r="I89" s="11"/>
      <c r="J89" s="12">
        <v>8.6486000000000001</v>
      </c>
      <c r="K89" s="12">
        <v>88.077100000000002</v>
      </c>
      <c r="L89" s="12">
        <v>96.727800000000002</v>
      </c>
      <c r="M89" s="13">
        <v>911</v>
      </c>
    </row>
    <row r="90" spans="1:13" ht="10.8" customHeight="1" x14ac:dyDescent="0.3">
      <c r="A90" s="9">
        <v>89</v>
      </c>
      <c r="B90" s="4" t="s">
        <v>171</v>
      </c>
      <c r="C90" s="4" t="s">
        <v>175</v>
      </c>
      <c r="D90" s="12" t="s">
        <v>418</v>
      </c>
      <c r="E90" s="13">
        <v>714</v>
      </c>
      <c r="F90" s="12"/>
      <c r="G90" s="11" t="s">
        <v>20</v>
      </c>
      <c r="H90" s="12">
        <v>7.9000000000000008E-3</v>
      </c>
      <c r="I90" s="11"/>
      <c r="J90" s="12">
        <v>17.702100000000002</v>
      </c>
      <c r="K90" s="12">
        <v>84.0959</v>
      </c>
      <c r="L90" s="12">
        <v>101.80589999999999</v>
      </c>
      <c r="M90" s="13">
        <v>826</v>
      </c>
    </row>
    <row r="91" spans="1:13" ht="10.8" customHeight="1" x14ac:dyDescent="0.3">
      <c r="A91" s="9">
        <v>90</v>
      </c>
      <c r="B91" s="4" t="s">
        <v>171</v>
      </c>
      <c r="C91" s="4" t="s">
        <v>175</v>
      </c>
      <c r="D91" s="12" t="s">
        <v>419</v>
      </c>
      <c r="E91" s="13">
        <v>714</v>
      </c>
      <c r="F91" s="12"/>
      <c r="G91" s="11" t="s">
        <v>20</v>
      </c>
      <c r="H91" s="12">
        <v>8.0000000000000002E-3</v>
      </c>
      <c r="I91" s="11"/>
      <c r="J91" s="12">
        <v>17.281199999999998</v>
      </c>
      <c r="K91" s="12">
        <v>83.057400000000001</v>
      </c>
      <c r="L91" s="12">
        <v>100.3466</v>
      </c>
      <c r="M91" s="13">
        <v>828</v>
      </c>
    </row>
    <row r="92" spans="1:13" ht="10.8" customHeight="1" x14ac:dyDescent="0.3">
      <c r="A92" s="9">
        <v>91</v>
      </c>
      <c r="B92" s="4" t="s">
        <v>171</v>
      </c>
      <c r="C92" s="4" t="s">
        <v>175</v>
      </c>
      <c r="D92" s="12" t="s">
        <v>418</v>
      </c>
      <c r="E92" s="13">
        <v>714</v>
      </c>
      <c r="F92" s="12"/>
      <c r="G92" s="11" t="s">
        <v>20</v>
      </c>
      <c r="H92" s="12">
        <v>1.12E-2</v>
      </c>
      <c r="I92" s="11"/>
      <c r="J92" s="12">
        <v>17.572099999999999</v>
      </c>
      <c r="K92" s="12">
        <v>78.442800000000005</v>
      </c>
      <c r="L92" s="12">
        <v>96.0261</v>
      </c>
      <c r="M92" s="13">
        <v>817</v>
      </c>
    </row>
    <row r="93" spans="1:13" ht="10.8" customHeight="1" x14ac:dyDescent="0.3">
      <c r="A93" s="9">
        <v>92</v>
      </c>
      <c r="B93" s="4" t="s">
        <v>171</v>
      </c>
      <c r="C93" s="4" t="s">
        <v>175</v>
      </c>
      <c r="D93" s="12" t="s">
        <v>418</v>
      </c>
      <c r="E93" s="13">
        <v>714</v>
      </c>
      <c r="F93" s="12"/>
      <c r="G93" s="11" t="s">
        <v>20</v>
      </c>
      <c r="H93" s="12">
        <v>3.8E-3</v>
      </c>
      <c r="I93" s="11"/>
      <c r="J93" s="12">
        <v>16.956900000000001</v>
      </c>
      <c r="K93" s="12">
        <v>80.851299999999995</v>
      </c>
      <c r="L93" s="12">
        <v>97.811999999999998</v>
      </c>
      <c r="M93" s="13">
        <v>827</v>
      </c>
    </row>
    <row r="94" spans="1:13" ht="10.8" customHeight="1" x14ac:dyDescent="0.3">
      <c r="A94" s="9">
        <v>93</v>
      </c>
      <c r="B94" s="4" t="s">
        <v>171</v>
      </c>
      <c r="C94" s="4" t="s">
        <v>175</v>
      </c>
      <c r="D94" s="12" t="s">
        <v>419</v>
      </c>
      <c r="E94" s="13">
        <v>714</v>
      </c>
      <c r="F94" s="12"/>
      <c r="G94" s="11" t="s">
        <v>20</v>
      </c>
      <c r="H94" s="12">
        <v>6.8999999999999999E-3</v>
      </c>
      <c r="I94" s="11"/>
      <c r="J94" s="12">
        <v>16.510100000000001</v>
      </c>
      <c r="K94" s="12">
        <v>81.798400000000001</v>
      </c>
      <c r="L94" s="12">
        <v>98.315399999999997</v>
      </c>
      <c r="M94" s="13">
        <v>832</v>
      </c>
    </row>
    <row r="95" spans="1:13" ht="10.8" customHeight="1" x14ac:dyDescent="0.3">
      <c r="A95" s="9">
        <v>94</v>
      </c>
      <c r="B95" s="4" t="s">
        <v>171</v>
      </c>
      <c r="C95" s="4" t="s">
        <v>175</v>
      </c>
      <c r="D95" s="12" t="s">
        <v>418</v>
      </c>
      <c r="E95" s="13">
        <v>714</v>
      </c>
      <c r="F95" s="12"/>
      <c r="G95" s="11" t="s">
        <v>20</v>
      </c>
      <c r="H95" s="12">
        <v>3.5999999999999999E-3</v>
      </c>
      <c r="I95" s="11"/>
      <c r="J95" s="12">
        <v>22.422499999999999</v>
      </c>
      <c r="K95" s="12">
        <v>75.156999999999996</v>
      </c>
      <c r="L95" s="12">
        <v>97.583100000000002</v>
      </c>
      <c r="M95" s="13">
        <v>770</v>
      </c>
    </row>
    <row r="96" spans="1:13" ht="10.8" customHeight="1" x14ac:dyDescent="0.3">
      <c r="A96" s="9">
        <v>95</v>
      </c>
      <c r="B96" s="4" t="s">
        <v>171</v>
      </c>
      <c r="C96" s="4" t="s">
        <v>175</v>
      </c>
      <c r="D96" s="12" t="s">
        <v>418</v>
      </c>
      <c r="E96" s="13">
        <v>714</v>
      </c>
      <c r="F96" s="12"/>
      <c r="G96" s="11" t="s">
        <v>20</v>
      </c>
      <c r="H96" s="11" t="s">
        <v>20</v>
      </c>
      <c r="I96" s="11"/>
      <c r="J96" s="12">
        <v>22.962900000000001</v>
      </c>
      <c r="K96" s="12">
        <v>73.410799999999995</v>
      </c>
      <c r="L96" s="12">
        <v>96.373699999999999</v>
      </c>
      <c r="M96" s="13">
        <v>762</v>
      </c>
    </row>
    <row r="97" spans="1:13" ht="10.8" customHeight="1" x14ac:dyDescent="0.3">
      <c r="A97" s="9">
        <v>96</v>
      </c>
      <c r="B97" s="4" t="s">
        <v>171</v>
      </c>
      <c r="C97" s="4" t="s">
        <v>175</v>
      </c>
      <c r="D97" s="12" t="s">
        <v>418</v>
      </c>
      <c r="E97" s="13">
        <v>714</v>
      </c>
      <c r="F97" s="12"/>
      <c r="G97" s="12">
        <v>0.1598</v>
      </c>
      <c r="H97" s="11" t="s">
        <v>20</v>
      </c>
      <c r="I97" s="11"/>
      <c r="J97" s="12">
        <v>23.230399999999999</v>
      </c>
      <c r="K97" s="12">
        <v>74.185100000000006</v>
      </c>
      <c r="L97" s="12">
        <v>97.575299999999999</v>
      </c>
      <c r="M97" s="13">
        <v>760</v>
      </c>
    </row>
    <row r="98" spans="1:13" ht="10.8" customHeight="1" x14ac:dyDescent="0.3">
      <c r="A98" s="9">
        <v>97</v>
      </c>
      <c r="B98" s="4" t="s">
        <v>172</v>
      </c>
      <c r="C98" s="4" t="s">
        <v>173</v>
      </c>
      <c r="D98" s="12" t="s">
        <v>418</v>
      </c>
      <c r="E98" s="13">
        <v>733</v>
      </c>
      <c r="F98" s="12"/>
      <c r="G98" s="11" t="s">
        <v>20</v>
      </c>
      <c r="H98" s="12">
        <v>5.7999999999999996E-3</v>
      </c>
      <c r="I98" s="11"/>
      <c r="J98" s="12">
        <v>20.903400000000001</v>
      </c>
      <c r="K98" s="12">
        <v>79.814599999999999</v>
      </c>
      <c r="L98" s="12">
        <v>100.7238</v>
      </c>
      <c r="M98" s="13">
        <v>792</v>
      </c>
    </row>
    <row r="99" spans="1:13" ht="10.8" customHeight="1" x14ac:dyDescent="0.3">
      <c r="A99" s="9">
        <v>98</v>
      </c>
      <c r="B99" s="4" t="s">
        <v>172</v>
      </c>
      <c r="C99" s="4" t="s">
        <v>173</v>
      </c>
      <c r="D99" s="12" t="s">
        <v>419</v>
      </c>
      <c r="E99" s="13">
        <v>733</v>
      </c>
      <c r="F99" s="12"/>
      <c r="G99" s="12">
        <v>2.46E-2</v>
      </c>
      <c r="H99" s="12">
        <v>2.9999999999999997E-4</v>
      </c>
      <c r="I99" s="11"/>
      <c r="J99" s="12">
        <v>20.713799999999999</v>
      </c>
      <c r="K99" s="12">
        <v>79.618700000000004</v>
      </c>
      <c r="L99" s="12">
        <v>100.3574</v>
      </c>
      <c r="M99" s="13">
        <v>793</v>
      </c>
    </row>
    <row r="100" spans="1:13" ht="10.8" customHeight="1" x14ac:dyDescent="0.3">
      <c r="A100" s="9">
        <v>99</v>
      </c>
      <c r="B100" s="4" t="s">
        <v>172</v>
      </c>
      <c r="C100" s="4" t="s">
        <v>173</v>
      </c>
      <c r="D100" s="12" t="s">
        <v>418</v>
      </c>
      <c r="E100" s="13">
        <v>733</v>
      </c>
      <c r="F100" s="12"/>
      <c r="G100" s="11" t="s">
        <v>20</v>
      </c>
      <c r="H100" s="12">
        <v>5.4999999999999997E-3</v>
      </c>
      <c r="I100" s="11"/>
      <c r="J100" s="12">
        <v>17.2393</v>
      </c>
      <c r="K100" s="12">
        <v>77.909700000000001</v>
      </c>
      <c r="L100" s="12">
        <v>95.154499999999999</v>
      </c>
      <c r="M100" s="13">
        <v>819</v>
      </c>
    </row>
    <row r="101" spans="1:13" ht="10.8" customHeight="1" x14ac:dyDescent="0.3">
      <c r="A101" s="9">
        <v>100</v>
      </c>
      <c r="B101" s="4" t="s">
        <v>172</v>
      </c>
      <c r="C101" s="4" t="s">
        <v>173</v>
      </c>
      <c r="D101" s="12" t="s">
        <v>418</v>
      </c>
      <c r="E101" s="13">
        <v>733</v>
      </c>
      <c r="F101" s="12"/>
      <c r="G101" s="11" t="s">
        <v>20</v>
      </c>
      <c r="H101" s="12">
        <v>2.8999999999999998E-3</v>
      </c>
      <c r="I101" s="11"/>
      <c r="J101" s="12">
        <v>16.630299999999998</v>
      </c>
      <c r="K101" s="12">
        <v>77.813500000000005</v>
      </c>
      <c r="L101" s="12">
        <v>94.446700000000007</v>
      </c>
      <c r="M101" s="13">
        <v>824</v>
      </c>
    </row>
    <row r="102" spans="1:13" ht="10.8" customHeight="1" x14ac:dyDescent="0.3">
      <c r="A102" s="9">
        <v>101</v>
      </c>
      <c r="B102" s="4" t="s">
        <v>172</v>
      </c>
      <c r="C102" s="4" t="s">
        <v>173</v>
      </c>
      <c r="D102" s="12" t="s">
        <v>418</v>
      </c>
      <c r="E102" s="13">
        <v>733</v>
      </c>
      <c r="F102" s="12"/>
      <c r="G102" s="11" t="s">
        <v>20</v>
      </c>
      <c r="H102" s="12">
        <v>6.4999999999999997E-3</v>
      </c>
      <c r="I102" s="11"/>
      <c r="J102" s="12">
        <v>18.088699999999999</v>
      </c>
      <c r="K102" s="12">
        <v>76.216300000000004</v>
      </c>
      <c r="L102" s="12">
        <v>94.311499999999995</v>
      </c>
      <c r="M102" s="13">
        <v>808</v>
      </c>
    </row>
    <row r="103" spans="1:13" ht="10.8" customHeight="1" x14ac:dyDescent="0.3">
      <c r="A103" s="9">
        <v>102</v>
      </c>
      <c r="B103" s="4" t="s">
        <v>172</v>
      </c>
      <c r="C103" s="4" t="s">
        <v>173</v>
      </c>
      <c r="D103" s="12" t="s">
        <v>418</v>
      </c>
      <c r="E103" s="13">
        <v>733</v>
      </c>
      <c r="F103" s="12"/>
      <c r="G103" s="11" t="s">
        <v>20</v>
      </c>
      <c r="H103" s="12">
        <v>3.7000000000000002E-3</v>
      </c>
      <c r="I103" s="11"/>
      <c r="J103" s="12">
        <v>18.799800000000001</v>
      </c>
      <c r="K103" s="12">
        <v>80.339399999999998</v>
      </c>
      <c r="L103" s="12">
        <v>99.142899999999997</v>
      </c>
      <c r="M103" s="13">
        <v>810</v>
      </c>
    </row>
    <row r="104" spans="1:13" ht="10.8" customHeight="1" x14ac:dyDescent="0.3">
      <c r="A104" s="9">
        <v>103</v>
      </c>
      <c r="B104" s="4" t="s">
        <v>176</v>
      </c>
      <c r="C104" s="4" t="s">
        <v>178</v>
      </c>
      <c r="D104" s="12" t="s">
        <v>418</v>
      </c>
      <c r="E104" s="13">
        <v>664</v>
      </c>
      <c r="F104" s="12"/>
      <c r="G104" s="11" t="s">
        <v>20</v>
      </c>
      <c r="H104" s="12">
        <v>0</v>
      </c>
      <c r="I104" s="11"/>
      <c r="J104" s="12">
        <v>17.777200000000001</v>
      </c>
      <c r="K104" s="12">
        <v>76.584999999999994</v>
      </c>
      <c r="L104" s="12">
        <v>94.362200000000001</v>
      </c>
      <c r="M104" s="13">
        <v>812</v>
      </c>
    </row>
    <row r="105" spans="1:13" ht="10.8" customHeight="1" x14ac:dyDescent="0.3">
      <c r="A105" s="9">
        <v>104</v>
      </c>
      <c r="B105" s="4" t="s">
        <v>176</v>
      </c>
      <c r="C105" s="4" t="s">
        <v>178</v>
      </c>
      <c r="D105" s="12" t="s">
        <v>418</v>
      </c>
      <c r="E105" s="13">
        <v>664</v>
      </c>
      <c r="F105" s="12"/>
      <c r="G105" s="11" t="s">
        <v>20</v>
      </c>
      <c r="H105" s="12">
        <v>1.26E-2</v>
      </c>
      <c r="I105" s="11"/>
      <c r="J105" s="12">
        <v>11.296200000000001</v>
      </c>
      <c r="K105" s="12">
        <v>84.820999999999998</v>
      </c>
      <c r="L105" s="12">
        <v>96.129800000000003</v>
      </c>
      <c r="M105" s="13">
        <v>882</v>
      </c>
    </row>
    <row r="106" spans="1:13" ht="10.8" customHeight="1" x14ac:dyDescent="0.3">
      <c r="A106" s="9">
        <v>105</v>
      </c>
      <c r="B106" s="4" t="s">
        <v>176</v>
      </c>
      <c r="C106" s="4" t="s">
        <v>178</v>
      </c>
      <c r="D106" s="12" t="s">
        <v>418</v>
      </c>
      <c r="E106" s="13">
        <v>664</v>
      </c>
      <c r="F106" s="12"/>
      <c r="G106" s="11" t="s">
        <v>20</v>
      </c>
      <c r="H106" s="12">
        <v>6.4500000000000002E-2</v>
      </c>
      <c r="I106" s="11"/>
      <c r="J106" s="12">
        <v>24.647099999999998</v>
      </c>
      <c r="K106" s="12">
        <v>73.484300000000005</v>
      </c>
      <c r="L106" s="12">
        <v>98.195899999999995</v>
      </c>
      <c r="M106" s="13">
        <v>748</v>
      </c>
    </row>
    <row r="107" spans="1:13" ht="10.8" customHeight="1" x14ac:dyDescent="0.3">
      <c r="A107" s="9">
        <v>106</v>
      </c>
      <c r="B107" s="4" t="s">
        <v>176</v>
      </c>
      <c r="C107" s="4" t="s">
        <v>178</v>
      </c>
      <c r="D107" s="12" t="s">
        <v>418</v>
      </c>
      <c r="E107" s="13">
        <v>664</v>
      </c>
      <c r="F107" s="12"/>
      <c r="G107" s="12">
        <v>8.48E-2</v>
      </c>
      <c r="H107" s="12">
        <v>2.46E-2</v>
      </c>
      <c r="I107" s="11"/>
      <c r="J107" s="12">
        <v>22.976900000000001</v>
      </c>
      <c r="K107" s="12">
        <v>77.421000000000006</v>
      </c>
      <c r="L107" s="12">
        <v>100.5073</v>
      </c>
      <c r="M107" s="13">
        <v>770</v>
      </c>
    </row>
    <row r="108" spans="1:13" ht="10.8" customHeight="1" x14ac:dyDescent="0.3">
      <c r="A108" s="9">
        <v>107</v>
      </c>
      <c r="B108" s="4" t="s">
        <v>176</v>
      </c>
      <c r="C108" s="4" t="s">
        <v>178</v>
      </c>
      <c r="D108" s="12" t="s">
        <v>418</v>
      </c>
      <c r="E108" s="13">
        <v>664</v>
      </c>
      <c r="F108" s="12"/>
      <c r="G108" s="12">
        <v>2.81E-2</v>
      </c>
      <c r="H108" s="12">
        <v>5.3699999999999998E-2</v>
      </c>
      <c r="I108" s="11"/>
      <c r="J108" s="12">
        <v>22.108899999999998</v>
      </c>
      <c r="K108" s="12">
        <v>78.432400000000001</v>
      </c>
      <c r="L108" s="12">
        <v>100.62309999999999</v>
      </c>
      <c r="M108" s="13">
        <v>779</v>
      </c>
    </row>
    <row r="109" spans="1:13" ht="10.8" customHeight="1" x14ac:dyDescent="0.3">
      <c r="A109" s="9">
        <v>108</v>
      </c>
      <c r="B109" s="4" t="s">
        <v>176</v>
      </c>
      <c r="C109" s="4" t="s">
        <v>178</v>
      </c>
      <c r="D109" s="12" t="s">
        <v>418</v>
      </c>
      <c r="E109" s="13">
        <v>664</v>
      </c>
      <c r="F109" s="12"/>
      <c r="G109" s="11" t="s">
        <v>20</v>
      </c>
      <c r="H109" s="11" t="s">
        <v>20</v>
      </c>
      <c r="I109" s="11"/>
      <c r="J109" s="12">
        <v>19.2895</v>
      </c>
      <c r="K109" s="12">
        <v>79.831000000000003</v>
      </c>
      <c r="L109" s="12">
        <v>99.120500000000007</v>
      </c>
      <c r="M109" s="13">
        <v>805</v>
      </c>
    </row>
    <row r="110" spans="1:13" ht="10.8" customHeight="1" x14ac:dyDescent="0.3">
      <c r="A110" s="9">
        <v>109</v>
      </c>
      <c r="B110" s="4" t="s">
        <v>176</v>
      </c>
      <c r="C110" s="4" t="s">
        <v>178</v>
      </c>
      <c r="D110" s="12" t="s">
        <v>418</v>
      </c>
      <c r="E110" s="13">
        <v>664</v>
      </c>
      <c r="F110" s="12"/>
      <c r="G110" s="11" t="s">
        <v>20</v>
      </c>
      <c r="H110" s="12">
        <v>2.8E-3</v>
      </c>
      <c r="I110" s="11"/>
      <c r="J110" s="12">
        <v>18.596</v>
      </c>
      <c r="K110" s="12">
        <v>81.619900000000001</v>
      </c>
      <c r="L110" s="12">
        <v>100.2187</v>
      </c>
      <c r="M110" s="13">
        <v>814</v>
      </c>
    </row>
    <row r="111" spans="1:13" ht="10.8" customHeight="1" x14ac:dyDescent="0.3">
      <c r="A111" s="9">
        <v>110</v>
      </c>
      <c r="B111" s="4" t="s">
        <v>176</v>
      </c>
      <c r="C111" s="4" t="s">
        <v>178</v>
      </c>
      <c r="D111" s="12" t="s">
        <v>418</v>
      </c>
      <c r="E111" s="13">
        <v>664</v>
      </c>
      <c r="F111" s="12"/>
      <c r="G111" s="11" t="s">
        <v>20</v>
      </c>
      <c r="H111" s="12">
        <v>1.2500000000000001E-2</v>
      </c>
      <c r="I111" s="11"/>
      <c r="J111" s="12">
        <v>23.547000000000001</v>
      </c>
      <c r="K111" s="12">
        <v>73.7851</v>
      </c>
      <c r="L111" s="12">
        <v>97.3446</v>
      </c>
      <c r="M111" s="13">
        <v>758</v>
      </c>
    </row>
    <row r="112" spans="1:13" ht="10.8" customHeight="1" x14ac:dyDescent="0.3">
      <c r="A112" s="9">
        <v>111</v>
      </c>
      <c r="B112" s="4" t="s">
        <v>176</v>
      </c>
      <c r="C112" s="4" t="s">
        <v>178</v>
      </c>
      <c r="D112" s="12" t="s">
        <v>418</v>
      </c>
      <c r="E112" s="13">
        <v>664</v>
      </c>
      <c r="F112" s="12"/>
      <c r="G112" s="11" t="s">
        <v>20</v>
      </c>
      <c r="H112" s="12">
        <v>1.83E-2</v>
      </c>
      <c r="I112" s="11"/>
      <c r="J112" s="12">
        <v>24.126200000000001</v>
      </c>
      <c r="K112" s="12">
        <v>74.359399999999994</v>
      </c>
      <c r="L112" s="12">
        <v>98.503900000000002</v>
      </c>
      <c r="M112" s="13">
        <v>755</v>
      </c>
    </row>
    <row r="113" spans="1:13" ht="10.8" customHeight="1" x14ac:dyDescent="0.3">
      <c r="A113" s="9">
        <v>112</v>
      </c>
      <c r="B113" s="4" t="s">
        <v>179</v>
      </c>
      <c r="C113" s="4" t="s">
        <v>192</v>
      </c>
      <c r="D113" s="12" t="s">
        <v>418</v>
      </c>
      <c r="E113" s="13">
        <v>647</v>
      </c>
      <c r="F113" s="12"/>
      <c r="G113" s="11" t="s">
        <v>20</v>
      </c>
      <c r="H113" s="12">
        <v>0.12609999999999999</v>
      </c>
      <c r="I113" s="11"/>
      <c r="J113" s="12">
        <v>11.777799999999999</v>
      </c>
      <c r="K113" s="12">
        <v>88.391800000000003</v>
      </c>
      <c r="L113" s="12">
        <v>100.2957</v>
      </c>
      <c r="M113" s="13">
        <v>881</v>
      </c>
    </row>
    <row r="114" spans="1:13" ht="10.8" customHeight="1" x14ac:dyDescent="0.3">
      <c r="A114" s="9">
        <v>113</v>
      </c>
      <c r="B114" s="4" t="s">
        <v>179</v>
      </c>
      <c r="C114" s="4" t="s">
        <v>192</v>
      </c>
      <c r="D114" s="12" t="s">
        <v>418</v>
      </c>
      <c r="E114" s="13">
        <v>647</v>
      </c>
      <c r="F114" s="12"/>
      <c r="G114" s="12">
        <v>0.14180000000000001</v>
      </c>
      <c r="H114" s="12">
        <v>4.24E-2</v>
      </c>
      <c r="I114" s="11"/>
      <c r="J114" s="12">
        <v>11.946300000000001</v>
      </c>
      <c r="K114" s="12">
        <v>87.8001</v>
      </c>
      <c r="L114" s="12">
        <v>99.930599999999998</v>
      </c>
      <c r="M114" s="13">
        <v>879</v>
      </c>
    </row>
    <row r="115" spans="1:13" ht="10.8" customHeight="1" x14ac:dyDescent="0.3">
      <c r="A115" s="9">
        <v>114</v>
      </c>
      <c r="B115" s="4" t="s">
        <v>179</v>
      </c>
      <c r="C115" s="4" t="s">
        <v>192</v>
      </c>
      <c r="D115" s="12" t="s">
        <v>418</v>
      </c>
      <c r="E115" s="13">
        <v>647</v>
      </c>
      <c r="F115" s="12"/>
      <c r="G115" s="12">
        <v>1.84E-2</v>
      </c>
      <c r="H115" s="12">
        <v>1.2999999999999999E-2</v>
      </c>
      <c r="I115" s="11"/>
      <c r="J115" s="12">
        <v>12.379899999999999</v>
      </c>
      <c r="K115" s="12">
        <v>86.5244</v>
      </c>
      <c r="L115" s="12">
        <v>98.935699999999997</v>
      </c>
      <c r="M115" s="13">
        <v>875</v>
      </c>
    </row>
    <row r="116" spans="1:13" ht="10.8" customHeight="1" x14ac:dyDescent="0.3">
      <c r="A116" s="9">
        <v>115</v>
      </c>
      <c r="B116" s="4" t="s">
        <v>179</v>
      </c>
      <c r="C116" s="4" t="s">
        <v>192</v>
      </c>
      <c r="D116" s="12" t="s">
        <v>418</v>
      </c>
      <c r="E116" s="13">
        <v>647</v>
      </c>
      <c r="F116" s="12"/>
      <c r="G116" s="11" t="s">
        <v>20</v>
      </c>
      <c r="H116" s="12">
        <v>0.14610000000000001</v>
      </c>
      <c r="I116" s="11"/>
      <c r="J116" s="12">
        <v>18.5732</v>
      </c>
      <c r="K116" s="12">
        <v>78.419499999999999</v>
      </c>
      <c r="L116" s="12">
        <v>97.138800000000003</v>
      </c>
      <c r="M116" s="13">
        <v>807</v>
      </c>
    </row>
    <row r="117" spans="1:13" ht="10.8" customHeight="1" x14ac:dyDescent="0.3">
      <c r="A117" s="9">
        <v>116</v>
      </c>
      <c r="B117" s="4" t="s">
        <v>179</v>
      </c>
      <c r="C117" s="4" t="s">
        <v>192</v>
      </c>
      <c r="D117" s="12" t="s">
        <v>418</v>
      </c>
      <c r="E117" s="13">
        <v>647</v>
      </c>
      <c r="F117" s="12"/>
      <c r="G117" s="11" t="s">
        <v>20</v>
      </c>
      <c r="H117" s="12">
        <v>7.8E-2</v>
      </c>
      <c r="I117" s="11"/>
      <c r="J117" s="12">
        <v>18.921099999999999</v>
      </c>
      <c r="K117" s="12">
        <v>79.633600000000001</v>
      </c>
      <c r="L117" s="12">
        <v>98.6327</v>
      </c>
      <c r="M117" s="13">
        <v>807</v>
      </c>
    </row>
    <row r="118" spans="1:13" ht="10.8" customHeight="1" x14ac:dyDescent="0.3">
      <c r="A118" s="9">
        <v>117</v>
      </c>
      <c r="B118" s="4" t="s">
        <v>179</v>
      </c>
      <c r="C118" s="4" t="s">
        <v>192</v>
      </c>
      <c r="D118" s="12" t="s">
        <v>418</v>
      </c>
      <c r="E118" s="13">
        <v>647</v>
      </c>
      <c r="F118" s="12"/>
      <c r="G118" s="12">
        <v>4.4499999999999998E-2</v>
      </c>
      <c r="H118" s="12">
        <v>0.2082</v>
      </c>
      <c r="I118" s="11"/>
      <c r="J118" s="12">
        <v>20.2302</v>
      </c>
      <c r="K118" s="12">
        <v>80.029799999999994</v>
      </c>
      <c r="L118" s="12">
        <v>100.5127</v>
      </c>
      <c r="M118" s="13">
        <v>796</v>
      </c>
    </row>
    <row r="119" spans="1:13" ht="10.8" customHeight="1" x14ac:dyDescent="0.3">
      <c r="A119" s="9">
        <v>118</v>
      </c>
      <c r="B119" s="4" t="s">
        <v>179</v>
      </c>
      <c r="C119" s="4" t="s">
        <v>192</v>
      </c>
      <c r="D119" s="12" t="s">
        <v>418</v>
      </c>
      <c r="E119" s="13">
        <v>647</v>
      </c>
      <c r="F119" s="12"/>
      <c r="G119" s="12">
        <v>6.1100000000000002E-2</v>
      </c>
      <c r="H119" s="12">
        <v>0.14510000000000001</v>
      </c>
      <c r="I119" s="11"/>
      <c r="J119" s="12">
        <v>17.18</v>
      </c>
      <c r="K119" s="12">
        <v>79.497600000000006</v>
      </c>
      <c r="L119" s="12">
        <v>96.883799999999994</v>
      </c>
      <c r="M119" s="13">
        <v>821</v>
      </c>
    </row>
    <row r="120" spans="1:13" ht="10.8" customHeight="1" x14ac:dyDescent="0.3">
      <c r="A120" s="9">
        <v>119</v>
      </c>
      <c r="B120" s="4" t="s">
        <v>179</v>
      </c>
      <c r="C120" s="4" t="s">
        <v>192</v>
      </c>
      <c r="D120" s="12" t="s">
        <v>418</v>
      </c>
      <c r="E120" s="13">
        <v>647</v>
      </c>
      <c r="F120" s="12"/>
      <c r="G120" s="11" t="s">
        <v>20</v>
      </c>
      <c r="H120" s="12">
        <v>0.24759999999999999</v>
      </c>
      <c r="I120" s="11"/>
      <c r="J120" s="12">
        <v>17.9589</v>
      </c>
      <c r="K120" s="12">
        <v>79.953800000000001</v>
      </c>
      <c r="L120" s="12">
        <v>98.160300000000007</v>
      </c>
      <c r="M120" s="13">
        <v>815</v>
      </c>
    </row>
    <row r="121" spans="1:13" ht="10.8" customHeight="1" x14ac:dyDescent="0.3">
      <c r="A121" s="9">
        <v>120</v>
      </c>
      <c r="B121" s="4" t="s">
        <v>179</v>
      </c>
      <c r="C121" s="4" t="s">
        <v>192</v>
      </c>
      <c r="D121" s="12" t="s">
        <v>418</v>
      </c>
      <c r="E121" s="13">
        <v>647</v>
      </c>
      <c r="F121" s="12"/>
      <c r="G121" s="11" t="s">
        <v>20</v>
      </c>
      <c r="H121" s="12">
        <v>3.0800000000000001E-2</v>
      </c>
      <c r="I121" s="11"/>
      <c r="J121" s="12">
        <v>17.5046</v>
      </c>
      <c r="K121" s="12">
        <v>79.308499999999995</v>
      </c>
      <c r="L121" s="12">
        <v>96.843900000000005</v>
      </c>
      <c r="M121" s="13">
        <v>819</v>
      </c>
    </row>
    <row r="122" spans="1:13" ht="10.8" customHeight="1" x14ac:dyDescent="0.3">
      <c r="A122" s="9">
        <v>121</v>
      </c>
      <c r="B122" s="4" t="s">
        <v>179</v>
      </c>
      <c r="C122" s="4" t="s">
        <v>192</v>
      </c>
      <c r="D122" s="12" t="s">
        <v>418</v>
      </c>
      <c r="E122" s="13">
        <v>647</v>
      </c>
      <c r="F122" s="12"/>
      <c r="G122" s="12">
        <v>3.7400000000000003E-2</v>
      </c>
      <c r="H122" s="12">
        <v>0.1227</v>
      </c>
      <c r="I122" s="11"/>
      <c r="J122" s="12">
        <v>19.023800000000001</v>
      </c>
      <c r="K122" s="12">
        <v>76.874300000000005</v>
      </c>
      <c r="L122" s="12">
        <v>96.058199999999999</v>
      </c>
      <c r="M122" s="13">
        <v>800</v>
      </c>
    </row>
    <row r="123" spans="1:13" ht="10.8" customHeight="1" x14ac:dyDescent="0.3">
      <c r="A123" s="9">
        <v>122</v>
      </c>
      <c r="B123" s="4" t="s">
        <v>179</v>
      </c>
      <c r="C123" s="4" t="s">
        <v>192</v>
      </c>
      <c r="D123" s="12" t="s">
        <v>418</v>
      </c>
      <c r="E123" s="13">
        <v>647</v>
      </c>
      <c r="F123" s="12"/>
      <c r="G123" s="12">
        <v>0.1288</v>
      </c>
      <c r="H123" s="12">
        <v>7.2400000000000006E-2</v>
      </c>
      <c r="I123" s="11"/>
      <c r="J123" s="12">
        <v>18.567599999999999</v>
      </c>
      <c r="K123" s="12">
        <v>80.180199999999999</v>
      </c>
      <c r="L123" s="12">
        <v>98.948999999999998</v>
      </c>
      <c r="M123" s="13">
        <v>810</v>
      </c>
    </row>
    <row r="124" spans="1:13" ht="10.8" customHeight="1" x14ac:dyDescent="0.3">
      <c r="A124" s="9">
        <v>123</v>
      </c>
      <c r="B124" s="4" t="s">
        <v>179</v>
      </c>
      <c r="C124" s="4" t="s">
        <v>192</v>
      </c>
      <c r="D124" s="12" t="s">
        <v>418</v>
      </c>
      <c r="E124" s="13">
        <v>647</v>
      </c>
      <c r="F124" s="12"/>
      <c r="G124" s="11" t="s">
        <v>20</v>
      </c>
      <c r="H124" s="12">
        <v>3.3799999999999997E-2</v>
      </c>
      <c r="I124" s="11"/>
      <c r="J124" s="12">
        <v>18.2986</v>
      </c>
      <c r="K124" s="12">
        <v>81.936499999999995</v>
      </c>
      <c r="L124" s="12">
        <v>100.2689</v>
      </c>
      <c r="M124" s="13">
        <v>817</v>
      </c>
    </row>
    <row r="125" spans="1:13" ht="10.8" customHeight="1" x14ac:dyDescent="0.3">
      <c r="A125" s="9">
        <v>124</v>
      </c>
      <c r="B125" s="4" t="s">
        <v>179</v>
      </c>
      <c r="C125" s="4" t="s">
        <v>192</v>
      </c>
      <c r="D125" s="12" t="s">
        <v>418</v>
      </c>
      <c r="E125" s="13">
        <v>647</v>
      </c>
      <c r="F125" s="12"/>
      <c r="G125" s="12">
        <v>0.22839999999999999</v>
      </c>
      <c r="H125" s="12">
        <v>0.21490000000000001</v>
      </c>
      <c r="I125" s="11"/>
      <c r="J125" s="12">
        <v>12.438599999999999</v>
      </c>
      <c r="K125" s="12">
        <v>85.305300000000003</v>
      </c>
      <c r="L125" s="12">
        <v>98.187200000000004</v>
      </c>
      <c r="M125" s="13">
        <v>869</v>
      </c>
    </row>
    <row r="126" spans="1:13" ht="10.8" customHeight="1" x14ac:dyDescent="0.3">
      <c r="A126" s="9">
        <v>125</v>
      </c>
      <c r="B126" s="4" t="s">
        <v>179</v>
      </c>
      <c r="C126" s="4" t="s">
        <v>192</v>
      </c>
      <c r="D126" s="12" t="s">
        <v>418</v>
      </c>
      <c r="E126" s="13">
        <v>647</v>
      </c>
      <c r="F126" s="12"/>
      <c r="G126" s="12">
        <v>0.1656</v>
      </c>
      <c r="H126" s="12">
        <v>0.17369999999999999</v>
      </c>
      <c r="I126" s="11"/>
      <c r="J126" s="12">
        <v>18.715399999999999</v>
      </c>
      <c r="K126" s="12">
        <v>77.857500000000002</v>
      </c>
      <c r="L126" s="12">
        <v>96.912199999999999</v>
      </c>
      <c r="M126" s="13">
        <v>803</v>
      </c>
    </row>
    <row r="127" spans="1:13" ht="10.8" customHeight="1" x14ac:dyDescent="0.3">
      <c r="A127" s="9">
        <v>126</v>
      </c>
      <c r="B127" s="4" t="s">
        <v>179</v>
      </c>
      <c r="C127" s="4" t="s">
        <v>192</v>
      </c>
      <c r="D127" s="12" t="s">
        <v>418</v>
      </c>
      <c r="E127" s="13">
        <v>647</v>
      </c>
      <c r="F127" s="12"/>
      <c r="G127" s="12">
        <v>0.13159999999999999</v>
      </c>
      <c r="H127" s="12">
        <v>0.10970000000000001</v>
      </c>
      <c r="I127" s="11"/>
      <c r="J127" s="12">
        <v>20.298400000000001</v>
      </c>
      <c r="K127" s="12">
        <v>77.648899999999998</v>
      </c>
      <c r="L127" s="12">
        <v>98.188599999999994</v>
      </c>
      <c r="M127" s="13">
        <v>791</v>
      </c>
    </row>
    <row r="128" spans="1:13" ht="10.8" customHeight="1" x14ac:dyDescent="0.3">
      <c r="A128" s="9">
        <v>127</v>
      </c>
      <c r="B128" s="3"/>
      <c r="C128" s="4" t="s">
        <v>177</v>
      </c>
      <c r="D128" s="12" t="s">
        <v>418</v>
      </c>
      <c r="E128" s="13">
        <v>704</v>
      </c>
      <c r="F128" s="12"/>
      <c r="G128" s="11" t="s">
        <v>20</v>
      </c>
      <c r="H128" s="12">
        <v>6.4500000000000002E-2</v>
      </c>
      <c r="I128" s="11"/>
      <c r="J128" s="12">
        <v>24.647099999999998</v>
      </c>
      <c r="K128" s="12">
        <v>73.484300000000005</v>
      </c>
      <c r="L128" s="12">
        <v>98.195899999999995</v>
      </c>
      <c r="M128" s="13">
        <v>748</v>
      </c>
    </row>
    <row r="129" spans="1:14" ht="10.8" customHeight="1" x14ac:dyDescent="0.3">
      <c r="A129" s="9">
        <v>128</v>
      </c>
      <c r="B129" s="4" t="s">
        <v>37</v>
      </c>
      <c r="C129" s="9" t="s">
        <v>90</v>
      </c>
      <c r="D129" s="12" t="s">
        <v>418</v>
      </c>
      <c r="E129" s="13">
        <v>795</v>
      </c>
      <c r="F129" s="12"/>
      <c r="G129" s="11" t="s">
        <v>20</v>
      </c>
      <c r="H129" s="12">
        <v>0.14610000000000001</v>
      </c>
      <c r="I129" s="11"/>
      <c r="J129" s="12">
        <v>18.5732</v>
      </c>
      <c r="K129" s="12">
        <v>78.419499999999999</v>
      </c>
      <c r="L129" s="12">
        <v>97.138800000000003</v>
      </c>
      <c r="M129" s="13">
        <v>807</v>
      </c>
    </row>
    <row r="130" spans="1:14" ht="10.8" customHeight="1" x14ac:dyDescent="0.3">
      <c r="A130" s="9">
        <v>129</v>
      </c>
      <c r="B130" s="4" t="s">
        <v>37</v>
      </c>
      <c r="C130" s="9" t="s">
        <v>90</v>
      </c>
      <c r="D130" s="12" t="s">
        <v>418</v>
      </c>
      <c r="E130" s="13">
        <v>795</v>
      </c>
      <c r="F130" s="12"/>
      <c r="G130" s="11" t="s">
        <v>20</v>
      </c>
      <c r="H130" s="12">
        <v>7.8E-2</v>
      </c>
      <c r="I130" s="11"/>
      <c r="J130" s="12">
        <v>18.921099999999999</v>
      </c>
      <c r="K130" s="12">
        <v>79.633600000000001</v>
      </c>
      <c r="L130" s="12">
        <v>98.6327</v>
      </c>
      <c r="M130" s="13">
        <v>807</v>
      </c>
    </row>
    <row r="131" spans="1:14" ht="10.8" customHeight="1" x14ac:dyDescent="0.3">
      <c r="A131" s="9">
        <v>130</v>
      </c>
      <c r="B131" s="4" t="s">
        <v>37</v>
      </c>
      <c r="C131" s="9" t="s">
        <v>90</v>
      </c>
      <c r="D131" s="12" t="s">
        <v>418</v>
      </c>
      <c r="E131" s="13">
        <v>795</v>
      </c>
      <c r="F131" s="12"/>
      <c r="G131" s="12">
        <v>4.4499999999999998E-2</v>
      </c>
      <c r="H131" s="12">
        <v>0.2082</v>
      </c>
      <c r="I131" s="11"/>
      <c r="J131" s="12">
        <v>20.2302</v>
      </c>
      <c r="K131" s="12">
        <v>80.029799999999994</v>
      </c>
      <c r="L131" s="12">
        <v>100.5127</v>
      </c>
      <c r="M131" s="13">
        <v>796</v>
      </c>
    </row>
    <row r="132" spans="1:14" ht="10.8" customHeight="1" x14ac:dyDescent="0.3">
      <c r="A132" s="9">
        <v>131</v>
      </c>
      <c r="B132" s="4" t="s">
        <v>37</v>
      </c>
      <c r="C132" s="9" t="s">
        <v>90</v>
      </c>
      <c r="D132" s="12" t="s">
        <v>418</v>
      </c>
      <c r="E132" s="13">
        <v>795</v>
      </c>
      <c r="F132" s="12"/>
      <c r="G132" s="12">
        <v>6.1100000000000002E-2</v>
      </c>
      <c r="H132" s="12">
        <v>0.14510000000000001</v>
      </c>
      <c r="I132" s="11"/>
      <c r="J132" s="12">
        <v>17.18</v>
      </c>
      <c r="K132" s="12">
        <v>79.497600000000006</v>
      </c>
      <c r="L132" s="12">
        <v>96.883799999999994</v>
      </c>
      <c r="M132" s="13">
        <v>821</v>
      </c>
    </row>
    <row r="133" spans="1:14" ht="10.8" customHeight="1" x14ac:dyDescent="0.3">
      <c r="A133" s="9">
        <v>132</v>
      </c>
      <c r="B133" s="4" t="s">
        <v>37</v>
      </c>
      <c r="C133" s="9" t="s">
        <v>90</v>
      </c>
      <c r="D133" s="12" t="s">
        <v>418</v>
      </c>
      <c r="E133" s="13">
        <v>795</v>
      </c>
      <c r="F133" s="12"/>
      <c r="G133" s="11" t="s">
        <v>20</v>
      </c>
      <c r="H133" s="12">
        <v>0.24759999999999999</v>
      </c>
      <c r="I133" s="11"/>
      <c r="J133" s="12">
        <v>17.9589</v>
      </c>
      <c r="K133" s="12">
        <v>79.953800000000001</v>
      </c>
      <c r="L133" s="12">
        <v>98.160300000000007</v>
      </c>
      <c r="M133" s="13">
        <v>815</v>
      </c>
    </row>
    <row r="134" spans="1:14" ht="10.8" customHeight="1" x14ac:dyDescent="0.3">
      <c r="A134" s="9">
        <v>133</v>
      </c>
      <c r="B134" s="4" t="s">
        <v>37</v>
      </c>
      <c r="C134" s="9" t="s">
        <v>90</v>
      </c>
      <c r="D134" s="12" t="s">
        <v>418</v>
      </c>
      <c r="E134" s="13">
        <v>795</v>
      </c>
      <c r="F134" s="12"/>
      <c r="G134" s="11" t="s">
        <v>20</v>
      </c>
      <c r="H134" s="12">
        <v>3.0800000000000001E-2</v>
      </c>
      <c r="I134" s="11"/>
      <c r="J134" s="12">
        <v>17.5046</v>
      </c>
      <c r="K134" s="12">
        <v>79.308499999999995</v>
      </c>
      <c r="L134" s="12">
        <v>96.843900000000005</v>
      </c>
      <c r="M134" s="13">
        <v>819</v>
      </c>
    </row>
    <row r="135" spans="1:14" ht="10.8" customHeight="1" x14ac:dyDescent="0.3">
      <c r="A135" s="9">
        <v>134</v>
      </c>
      <c r="B135" s="4" t="s">
        <v>37</v>
      </c>
      <c r="C135" s="9" t="s">
        <v>90</v>
      </c>
      <c r="D135" s="12" t="s">
        <v>418</v>
      </c>
      <c r="E135" s="13">
        <v>795</v>
      </c>
      <c r="F135" s="12"/>
      <c r="G135" s="12">
        <v>3.7400000000000003E-2</v>
      </c>
      <c r="H135" s="12">
        <v>0.1227</v>
      </c>
      <c r="I135" s="11"/>
      <c r="J135" s="12">
        <v>19.023800000000001</v>
      </c>
      <c r="K135" s="12">
        <v>76.874300000000005</v>
      </c>
      <c r="L135" s="12">
        <v>96.058199999999999</v>
      </c>
      <c r="M135" s="13">
        <v>800</v>
      </c>
    </row>
    <row r="136" spans="1:14" ht="10.8" customHeight="1" x14ac:dyDescent="0.3">
      <c r="A136" s="9">
        <v>135</v>
      </c>
      <c r="B136" s="4" t="s">
        <v>37</v>
      </c>
      <c r="C136" s="9" t="s">
        <v>90</v>
      </c>
      <c r="D136" s="12" t="s">
        <v>418</v>
      </c>
      <c r="E136" s="13">
        <v>795</v>
      </c>
      <c r="F136" s="12"/>
      <c r="G136" s="12">
        <v>0.1288</v>
      </c>
      <c r="H136" s="12">
        <v>7.2400000000000006E-2</v>
      </c>
      <c r="I136" s="11"/>
      <c r="J136" s="12">
        <v>18.567599999999999</v>
      </c>
      <c r="K136" s="12">
        <v>80.180199999999999</v>
      </c>
      <c r="L136" s="12">
        <v>98.948999999999998</v>
      </c>
      <c r="M136" s="13">
        <v>810</v>
      </c>
    </row>
    <row r="137" spans="1:14" ht="10.8" customHeight="1" x14ac:dyDescent="0.3">
      <c r="A137" s="9">
        <v>136</v>
      </c>
      <c r="B137" s="4" t="s">
        <v>37</v>
      </c>
      <c r="C137" s="9" t="s">
        <v>90</v>
      </c>
      <c r="D137" s="12" t="s">
        <v>418</v>
      </c>
      <c r="E137" s="13">
        <v>795</v>
      </c>
      <c r="F137" s="12"/>
      <c r="G137" s="11" t="s">
        <v>20</v>
      </c>
      <c r="H137" s="12">
        <v>3.3799999999999997E-2</v>
      </c>
      <c r="I137" s="11"/>
      <c r="J137" s="12">
        <v>18.2986</v>
      </c>
      <c r="K137" s="12">
        <v>81.936499999999995</v>
      </c>
      <c r="L137" s="12">
        <v>100.2689</v>
      </c>
      <c r="M137" s="13">
        <v>817</v>
      </c>
    </row>
    <row r="138" spans="1:14" ht="10.8" customHeight="1" x14ac:dyDescent="0.3">
      <c r="A138" s="9">
        <v>137</v>
      </c>
      <c r="B138" s="4" t="s">
        <v>37</v>
      </c>
      <c r="C138" s="9" t="s">
        <v>90</v>
      </c>
      <c r="D138" s="12" t="s">
        <v>418</v>
      </c>
      <c r="E138" s="13">
        <v>795</v>
      </c>
      <c r="F138" s="12"/>
      <c r="G138" s="12">
        <v>0.22839999999999999</v>
      </c>
      <c r="H138" s="12">
        <v>0.21490000000000001</v>
      </c>
      <c r="I138" s="11"/>
      <c r="J138" s="12">
        <v>12.438599999999999</v>
      </c>
      <c r="K138" s="12">
        <v>85.305300000000003</v>
      </c>
      <c r="L138" s="12">
        <v>98.187200000000004</v>
      </c>
      <c r="M138" s="13">
        <v>869</v>
      </c>
    </row>
    <row r="139" spans="1:14" ht="10.8" customHeight="1" x14ac:dyDescent="0.3">
      <c r="A139" s="9">
        <v>138</v>
      </c>
      <c r="B139" s="4" t="s">
        <v>37</v>
      </c>
      <c r="C139" s="9" t="s">
        <v>90</v>
      </c>
      <c r="D139" s="12" t="s">
        <v>418</v>
      </c>
      <c r="E139" s="13">
        <v>795</v>
      </c>
      <c r="F139" s="12"/>
      <c r="G139" s="12">
        <v>0.1656</v>
      </c>
      <c r="H139" s="12">
        <v>0.17369999999999999</v>
      </c>
      <c r="I139" s="11"/>
      <c r="J139" s="12">
        <v>18.715399999999999</v>
      </c>
      <c r="K139" s="12">
        <v>77.857500000000002</v>
      </c>
      <c r="L139" s="12">
        <v>96.912199999999999</v>
      </c>
      <c r="M139" s="13">
        <v>803</v>
      </c>
    </row>
    <row r="140" spans="1:14" ht="10.8" customHeight="1" x14ac:dyDescent="0.3">
      <c r="A140" s="9">
        <v>139</v>
      </c>
      <c r="B140" s="4" t="s">
        <v>37</v>
      </c>
      <c r="C140" s="9" t="s">
        <v>90</v>
      </c>
      <c r="D140" s="12" t="s">
        <v>418</v>
      </c>
      <c r="E140" s="13">
        <v>795</v>
      </c>
      <c r="F140" s="12"/>
      <c r="G140" s="12">
        <v>0.13159999999999999</v>
      </c>
      <c r="H140" s="12">
        <v>0.10970000000000001</v>
      </c>
      <c r="I140" s="11"/>
      <c r="J140" s="12">
        <v>20.298400000000001</v>
      </c>
      <c r="K140" s="12">
        <v>77.648899999999998</v>
      </c>
      <c r="L140" s="12">
        <v>98.188599999999994</v>
      </c>
      <c r="M140" s="13">
        <v>791</v>
      </c>
    </row>
    <row r="141" spans="1:14" ht="10.8" customHeight="1" x14ac:dyDescent="0.3">
      <c r="A141" s="9">
        <v>140</v>
      </c>
      <c r="B141" s="4"/>
      <c r="C141" s="9"/>
      <c r="D141" s="12"/>
      <c r="E141" s="14"/>
      <c r="F141" s="11"/>
      <c r="G141" s="11"/>
      <c r="H141" s="11"/>
      <c r="I141" s="11"/>
      <c r="J141" s="12">
        <v>14.31</v>
      </c>
      <c r="K141" s="12">
        <v>86.44</v>
      </c>
      <c r="L141" s="12">
        <v>100.75</v>
      </c>
      <c r="M141" s="13">
        <v>857.96526054590572</v>
      </c>
      <c r="N141" s="6"/>
    </row>
    <row r="142" spans="1:14" ht="10.8" customHeight="1" x14ac:dyDescent="0.3">
      <c r="A142" s="9">
        <v>141</v>
      </c>
      <c r="B142" s="4"/>
      <c r="C142" s="9"/>
      <c r="D142" s="12"/>
      <c r="E142" s="14"/>
      <c r="F142" s="11"/>
      <c r="G142" s="11"/>
      <c r="H142" s="11"/>
      <c r="I142" s="11"/>
      <c r="J142" s="12">
        <v>16.43</v>
      </c>
      <c r="K142" s="12">
        <v>85.12</v>
      </c>
      <c r="L142" s="12">
        <v>101.91</v>
      </c>
      <c r="M142" s="13">
        <v>835.24678638013938</v>
      </c>
      <c r="N142" s="6"/>
    </row>
    <row r="143" spans="1:14" ht="10.8" customHeight="1" x14ac:dyDescent="0.3">
      <c r="A143" s="9">
        <v>142</v>
      </c>
      <c r="B143" s="9"/>
      <c r="C143" s="9"/>
      <c r="D143" s="12"/>
      <c r="E143" s="14"/>
      <c r="F143" s="11"/>
      <c r="G143" s="11"/>
      <c r="H143" s="11"/>
      <c r="I143" s="11"/>
      <c r="J143" s="12">
        <v>16.59</v>
      </c>
      <c r="K143" s="12">
        <v>82.14</v>
      </c>
      <c r="L143" s="12">
        <v>98.73</v>
      </c>
      <c r="M143" s="13">
        <v>831.965967790945</v>
      </c>
      <c r="N143" s="6"/>
    </row>
    <row r="144" spans="1:14" ht="10.8" customHeight="1" x14ac:dyDescent="0.3">
      <c r="A144" s="9">
        <v>143</v>
      </c>
      <c r="B144" s="9"/>
      <c r="C144" s="9"/>
      <c r="D144" s="12"/>
      <c r="E144" s="14"/>
      <c r="F144" s="11"/>
      <c r="G144" s="11"/>
      <c r="H144" s="11"/>
      <c r="I144" s="11"/>
      <c r="J144" s="12">
        <v>16.62</v>
      </c>
      <c r="K144" s="12">
        <v>85.77</v>
      </c>
      <c r="L144" s="12">
        <v>102.39</v>
      </c>
      <c r="M144" s="13">
        <v>837.67946088485201</v>
      </c>
      <c r="N144" s="6"/>
    </row>
    <row r="145" spans="1:14" ht="10.8" customHeight="1" x14ac:dyDescent="0.3">
      <c r="A145" s="9">
        <v>144</v>
      </c>
      <c r="B145" s="9"/>
      <c r="C145" s="9"/>
      <c r="D145" s="12"/>
      <c r="E145" s="14"/>
      <c r="F145" s="11"/>
      <c r="G145" s="11"/>
      <c r="H145" s="11"/>
      <c r="I145" s="11"/>
      <c r="J145" s="12">
        <v>15.34</v>
      </c>
      <c r="K145" s="12">
        <v>84.87</v>
      </c>
      <c r="L145" s="12">
        <v>100.21</v>
      </c>
      <c r="M145" s="13">
        <v>846.92146492366044</v>
      </c>
      <c r="N145" s="6"/>
    </row>
    <row r="146" spans="1:14" ht="10.8" customHeight="1" x14ac:dyDescent="0.3">
      <c r="A146" s="9">
        <v>145</v>
      </c>
      <c r="B146" s="9"/>
      <c r="C146" s="9"/>
      <c r="D146" s="12"/>
      <c r="E146" s="14"/>
      <c r="F146" s="11"/>
      <c r="G146" s="11"/>
      <c r="H146" s="11"/>
      <c r="I146" s="11"/>
      <c r="J146" s="12">
        <v>7.2</v>
      </c>
      <c r="K146" s="12">
        <v>94.66</v>
      </c>
      <c r="L146" s="12">
        <v>101.86</v>
      </c>
      <c r="M146" s="13">
        <v>929.3147457294325</v>
      </c>
      <c r="N146" s="6"/>
    </row>
    <row r="147" spans="1:14" ht="10.8" customHeight="1" x14ac:dyDescent="0.3">
      <c r="A147" s="9">
        <v>146</v>
      </c>
      <c r="B147" s="9"/>
      <c r="C147" s="9"/>
      <c r="D147" s="12"/>
      <c r="E147" s="14"/>
      <c r="F147" s="11"/>
      <c r="G147" s="11"/>
      <c r="H147" s="11"/>
      <c r="I147" s="11"/>
      <c r="J147" s="12">
        <v>16.68</v>
      </c>
      <c r="K147" s="12">
        <v>85.43</v>
      </c>
      <c r="L147" s="12">
        <v>102.11</v>
      </c>
      <c r="M147" s="13">
        <v>836.64675350112623</v>
      </c>
      <c r="N147" s="6"/>
    </row>
    <row r="148" spans="1:14" ht="10.8" customHeight="1" x14ac:dyDescent="0.3">
      <c r="A148" s="9">
        <v>147</v>
      </c>
      <c r="B148" s="9"/>
      <c r="C148" s="9"/>
      <c r="D148" s="12"/>
      <c r="E148" s="14"/>
      <c r="F148" s="11"/>
      <c r="G148" s="11"/>
      <c r="H148" s="11"/>
      <c r="I148" s="11"/>
      <c r="J148" s="12">
        <v>16.739999999999998</v>
      </c>
      <c r="K148" s="12">
        <v>82.18</v>
      </c>
      <c r="L148" s="12">
        <v>98.92</v>
      </c>
      <c r="M148" s="13">
        <v>830.77234128588759</v>
      </c>
      <c r="N148" s="6"/>
    </row>
    <row r="149" spans="1:14" ht="10.8" customHeight="1" x14ac:dyDescent="0.3">
      <c r="A149" s="9">
        <v>148</v>
      </c>
      <c r="B149" s="9"/>
      <c r="C149" s="9"/>
      <c r="D149" s="12"/>
      <c r="E149" s="14"/>
      <c r="F149" s="11"/>
      <c r="G149" s="11"/>
      <c r="H149" s="11"/>
      <c r="I149" s="11"/>
      <c r="J149" s="12">
        <v>17.21</v>
      </c>
      <c r="K149" s="12">
        <v>82.18</v>
      </c>
      <c r="L149" s="12">
        <v>99.39</v>
      </c>
      <c r="M149" s="13">
        <v>826.84374685582054</v>
      </c>
      <c r="N149" s="6"/>
    </row>
    <row r="150" spans="1:14" ht="10.8" customHeight="1" x14ac:dyDescent="0.3">
      <c r="A150" s="9">
        <v>149</v>
      </c>
      <c r="B150" s="9"/>
      <c r="C150" s="9"/>
      <c r="D150" s="12"/>
      <c r="E150" s="14"/>
      <c r="F150" s="11"/>
      <c r="G150" s="11"/>
      <c r="H150" s="11"/>
      <c r="I150" s="11"/>
      <c r="J150" s="12">
        <v>17.38</v>
      </c>
      <c r="K150" s="12">
        <v>80.709999999999994</v>
      </c>
      <c r="L150" s="12">
        <v>98.08</v>
      </c>
      <c r="M150" s="13">
        <v>822.89967373572597</v>
      </c>
      <c r="N150" s="6"/>
    </row>
    <row r="151" spans="1:14" ht="10.8" customHeight="1" x14ac:dyDescent="0.3">
      <c r="A151" s="9">
        <v>150</v>
      </c>
      <c r="B151" s="9"/>
      <c r="C151" s="9"/>
      <c r="D151" s="12"/>
      <c r="E151" s="14"/>
      <c r="F151" s="11"/>
      <c r="G151" s="11"/>
      <c r="H151" s="11"/>
      <c r="I151" s="11"/>
      <c r="J151" s="12">
        <v>16.98</v>
      </c>
      <c r="K151" s="12">
        <v>83.47</v>
      </c>
      <c r="L151" s="12">
        <v>100.46</v>
      </c>
      <c r="M151" s="13">
        <v>830.87796137766281</v>
      </c>
      <c r="N151" s="6"/>
    </row>
    <row r="152" spans="1:14" ht="10.8" customHeight="1" x14ac:dyDescent="0.3">
      <c r="A152" s="9">
        <v>151</v>
      </c>
      <c r="B152" s="4" t="s">
        <v>193</v>
      </c>
      <c r="C152" s="4" t="s">
        <v>91</v>
      </c>
      <c r="D152" s="12"/>
      <c r="E152" s="13">
        <v>720</v>
      </c>
      <c r="F152" s="12" t="s">
        <v>20</v>
      </c>
      <c r="G152" s="11"/>
      <c r="H152" s="11" t="s">
        <v>20</v>
      </c>
      <c r="I152" s="12" t="s">
        <v>20</v>
      </c>
      <c r="J152" s="12">
        <v>10.84</v>
      </c>
      <c r="K152" s="12">
        <v>87.63</v>
      </c>
      <c r="L152" s="12">
        <v>98.47</v>
      </c>
      <c r="M152" s="13">
        <v>890</v>
      </c>
    </row>
    <row r="153" spans="1:14" ht="10.8" customHeight="1" x14ac:dyDescent="0.3">
      <c r="A153" s="9">
        <v>152</v>
      </c>
      <c r="B153" s="4" t="s">
        <v>193</v>
      </c>
      <c r="C153" s="4" t="s">
        <v>91</v>
      </c>
      <c r="D153" s="12"/>
      <c r="E153" s="13">
        <v>720</v>
      </c>
      <c r="F153" s="12" t="s">
        <v>20</v>
      </c>
      <c r="G153" s="11"/>
      <c r="H153" s="11" t="s">
        <v>20</v>
      </c>
      <c r="I153" s="12" t="s">
        <v>20</v>
      </c>
      <c r="J153" s="12">
        <v>11.08</v>
      </c>
      <c r="K153" s="12">
        <v>88.92</v>
      </c>
      <c r="L153" s="12">
        <v>100</v>
      </c>
      <c r="M153" s="13">
        <v>889</v>
      </c>
    </row>
    <row r="154" spans="1:14" ht="10.8" customHeight="1" x14ac:dyDescent="0.3">
      <c r="A154" s="9">
        <v>153</v>
      </c>
      <c r="B154" s="4" t="s">
        <v>193</v>
      </c>
      <c r="C154" s="4" t="s">
        <v>91</v>
      </c>
      <c r="D154" s="12"/>
      <c r="E154" s="13">
        <v>720</v>
      </c>
      <c r="F154" s="12" t="s">
        <v>20</v>
      </c>
      <c r="G154" s="11"/>
      <c r="H154" s="11" t="s">
        <v>20</v>
      </c>
      <c r="I154" s="12" t="s">
        <v>20</v>
      </c>
      <c r="J154" s="12">
        <v>9.6</v>
      </c>
      <c r="K154" s="12">
        <v>87.52</v>
      </c>
      <c r="L154" s="12">
        <v>97.12</v>
      </c>
      <c r="M154" s="13">
        <v>901</v>
      </c>
    </row>
    <row r="155" spans="1:14" ht="10.8" customHeight="1" x14ac:dyDescent="0.3">
      <c r="A155" s="9">
        <v>154</v>
      </c>
      <c r="B155" s="4" t="s">
        <v>193</v>
      </c>
      <c r="C155" s="4" t="s">
        <v>91</v>
      </c>
      <c r="D155" s="12"/>
      <c r="E155" s="13">
        <v>720</v>
      </c>
      <c r="F155" s="12">
        <v>0.67</v>
      </c>
      <c r="G155" s="11"/>
      <c r="H155" s="12">
        <v>1.04</v>
      </c>
      <c r="I155" s="12" t="s">
        <v>20</v>
      </c>
      <c r="J155" s="12">
        <v>9.83</v>
      </c>
      <c r="K155" s="12">
        <v>86.76</v>
      </c>
      <c r="L155" s="12">
        <v>98.3</v>
      </c>
      <c r="M155" s="13">
        <v>883</v>
      </c>
    </row>
    <row r="156" spans="1:14" ht="10.8" customHeight="1" x14ac:dyDescent="0.3">
      <c r="A156" s="9">
        <v>155</v>
      </c>
      <c r="B156" s="4" t="s">
        <v>193</v>
      </c>
      <c r="C156" s="4" t="s">
        <v>91</v>
      </c>
      <c r="D156" s="12"/>
      <c r="E156" s="13">
        <v>720</v>
      </c>
      <c r="F156" s="12" t="s">
        <v>20</v>
      </c>
      <c r="G156" s="11"/>
      <c r="H156" s="12">
        <v>0.51</v>
      </c>
      <c r="I156" s="12" t="s">
        <v>20</v>
      </c>
      <c r="J156" s="12">
        <v>10.16</v>
      </c>
      <c r="K156" s="12">
        <v>87.85</v>
      </c>
      <c r="L156" s="12">
        <v>98.52</v>
      </c>
      <c r="M156" s="13">
        <v>892</v>
      </c>
    </row>
    <row r="157" spans="1:14" ht="10.8" customHeight="1" x14ac:dyDescent="0.3">
      <c r="A157" s="9">
        <v>156</v>
      </c>
      <c r="B157" s="4" t="s">
        <v>193</v>
      </c>
      <c r="C157" s="4" t="s">
        <v>91</v>
      </c>
      <c r="D157" s="12"/>
      <c r="E157" s="13">
        <v>720</v>
      </c>
      <c r="F157" s="12" t="s">
        <v>20</v>
      </c>
      <c r="G157" s="11"/>
      <c r="H157" s="11" t="s">
        <v>20</v>
      </c>
      <c r="I157" s="12" t="s">
        <v>20</v>
      </c>
      <c r="J157" s="12">
        <v>11.8</v>
      </c>
      <c r="K157" s="12">
        <v>86.53</v>
      </c>
      <c r="L157" s="12">
        <v>98.33</v>
      </c>
      <c r="M157" s="13">
        <v>880</v>
      </c>
    </row>
    <row r="158" spans="1:14" ht="10.8" customHeight="1" x14ac:dyDescent="0.3">
      <c r="A158" s="9">
        <v>157</v>
      </c>
      <c r="B158" s="4" t="s">
        <v>194</v>
      </c>
      <c r="C158" s="4" t="s">
        <v>92</v>
      </c>
      <c r="D158" s="12"/>
      <c r="E158" s="13">
        <v>749</v>
      </c>
      <c r="F158" s="12" t="s">
        <v>20</v>
      </c>
      <c r="G158" s="11"/>
      <c r="H158" s="11" t="s">
        <v>20</v>
      </c>
      <c r="I158" s="12" t="s">
        <v>20</v>
      </c>
      <c r="J158" s="12">
        <v>23.2</v>
      </c>
      <c r="K158" s="12">
        <v>76.27</v>
      </c>
      <c r="L158" s="12">
        <v>99.47</v>
      </c>
      <c r="M158" s="13">
        <v>767</v>
      </c>
    </row>
    <row r="159" spans="1:14" ht="10.8" customHeight="1" x14ac:dyDescent="0.3">
      <c r="A159" s="9">
        <v>158</v>
      </c>
      <c r="B159" s="4" t="s">
        <v>194</v>
      </c>
      <c r="C159" s="4" t="s">
        <v>92</v>
      </c>
      <c r="D159" s="12"/>
      <c r="E159" s="13">
        <v>749</v>
      </c>
      <c r="F159" s="12" t="s">
        <v>20</v>
      </c>
      <c r="G159" s="11"/>
      <c r="H159" s="11" t="s">
        <v>20</v>
      </c>
      <c r="I159" s="12" t="s">
        <v>20</v>
      </c>
      <c r="J159" s="12">
        <v>26.31</v>
      </c>
      <c r="K159" s="12">
        <v>73.19</v>
      </c>
      <c r="L159" s="12">
        <v>99.5</v>
      </c>
      <c r="M159" s="13">
        <v>736</v>
      </c>
    </row>
    <row r="160" spans="1:14" ht="10.8" customHeight="1" x14ac:dyDescent="0.3">
      <c r="A160" s="9">
        <v>159</v>
      </c>
      <c r="B160" s="4" t="s">
        <v>194</v>
      </c>
      <c r="C160" s="4" t="s">
        <v>92</v>
      </c>
      <c r="D160" s="12"/>
      <c r="E160" s="13">
        <v>749</v>
      </c>
      <c r="F160" s="12" t="s">
        <v>20</v>
      </c>
      <c r="G160" s="11"/>
      <c r="H160" s="11" t="s">
        <v>20</v>
      </c>
      <c r="I160" s="12" t="s">
        <v>20</v>
      </c>
      <c r="J160" s="12">
        <v>25.94</v>
      </c>
      <c r="K160" s="12">
        <v>73.2</v>
      </c>
      <c r="L160" s="12">
        <v>99.14</v>
      </c>
      <c r="M160" s="13">
        <v>738</v>
      </c>
    </row>
    <row r="161" spans="1:13" ht="10.8" customHeight="1" x14ac:dyDescent="0.3">
      <c r="A161" s="9">
        <v>160</v>
      </c>
      <c r="B161" s="4" t="s">
        <v>194</v>
      </c>
      <c r="C161" s="4" t="s">
        <v>92</v>
      </c>
      <c r="D161" s="12"/>
      <c r="E161" s="13">
        <v>749</v>
      </c>
      <c r="F161" s="12" t="s">
        <v>20</v>
      </c>
      <c r="G161" s="11"/>
      <c r="H161" s="11" t="s">
        <v>20</v>
      </c>
      <c r="I161" s="12">
        <v>0.43</v>
      </c>
      <c r="J161" s="12">
        <v>23.09</v>
      </c>
      <c r="K161" s="12">
        <v>75.459999999999994</v>
      </c>
      <c r="L161" s="12">
        <v>98.98</v>
      </c>
      <c r="M161" s="13">
        <v>762</v>
      </c>
    </row>
    <row r="162" spans="1:13" ht="10.8" customHeight="1" x14ac:dyDescent="0.3">
      <c r="A162" s="9">
        <v>161</v>
      </c>
      <c r="B162" s="4" t="s">
        <v>194</v>
      </c>
      <c r="C162" s="4" t="s">
        <v>92</v>
      </c>
      <c r="D162" s="12"/>
      <c r="E162" s="13">
        <v>749</v>
      </c>
      <c r="F162" s="12" t="s">
        <v>20</v>
      </c>
      <c r="G162" s="11"/>
      <c r="H162" s="11" t="s">
        <v>20</v>
      </c>
      <c r="I162" s="12" t="s">
        <v>20</v>
      </c>
      <c r="J162" s="12">
        <v>26.66</v>
      </c>
      <c r="K162" s="12">
        <v>75.66</v>
      </c>
      <c r="L162" s="12">
        <v>102.32</v>
      </c>
      <c r="M162" s="13">
        <v>739</v>
      </c>
    </row>
    <row r="163" spans="1:13" ht="10.8" customHeight="1" x14ac:dyDescent="0.3">
      <c r="A163" s="9">
        <v>162</v>
      </c>
      <c r="B163" s="4" t="s">
        <v>194</v>
      </c>
      <c r="C163" s="4" t="s">
        <v>92</v>
      </c>
      <c r="D163" s="12"/>
      <c r="E163" s="13">
        <v>749</v>
      </c>
      <c r="F163" s="12" t="s">
        <v>20</v>
      </c>
      <c r="G163" s="11"/>
      <c r="H163" s="11" t="s">
        <v>20</v>
      </c>
      <c r="I163" s="12" t="s">
        <v>20</v>
      </c>
      <c r="J163" s="12">
        <v>25.42</v>
      </c>
      <c r="K163" s="12">
        <v>73.040000000000006</v>
      </c>
      <c r="L163" s="12">
        <v>98.46</v>
      </c>
      <c r="M163" s="13">
        <v>742</v>
      </c>
    </row>
    <row r="164" spans="1:13" ht="10.8" customHeight="1" x14ac:dyDescent="0.3">
      <c r="A164" s="9">
        <v>163</v>
      </c>
      <c r="B164" s="4" t="s">
        <v>194</v>
      </c>
      <c r="C164" s="4" t="s">
        <v>92</v>
      </c>
      <c r="D164" s="12"/>
      <c r="E164" s="13">
        <v>749</v>
      </c>
      <c r="F164" s="12" t="s">
        <v>20</v>
      </c>
      <c r="G164" s="11"/>
      <c r="H164" s="11" t="s">
        <v>20</v>
      </c>
      <c r="I164" s="12" t="s">
        <v>20</v>
      </c>
      <c r="J164" s="12">
        <v>24.37</v>
      </c>
      <c r="K164" s="12">
        <v>74.8</v>
      </c>
      <c r="L164" s="12">
        <v>99.17</v>
      </c>
      <c r="M164" s="13">
        <v>754</v>
      </c>
    </row>
    <row r="165" spans="1:13" ht="10.8" customHeight="1" x14ac:dyDescent="0.3">
      <c r="A165" s="9">
        <v>164</v>
      </c>
      <c r="B165" s="4" t="s">
        <v>194</v>
      </c>
      <c r="C165" s="4" t="s">
        <v>92</v>
      </c>
      <c r="D165" s="12"/>
      <c r="E165" s="13">
        <v>749</v>
      </c>
      <c r="F165" s="12" t="s">
        <v>20</v>
      </c>
      <c r="G165" s="11"/>
      <c r="H165" s="11" t="s">
        <v>20</v>
      </c>
      <c r="I165" s="12" t="s">
        <v>20</v>
      </c>
      <c r="J165" s="12">
        <v>21.27</v>
      </c>
      <c r="K165" s="12">
        <v>77.5</v>
      </c>
      <c r="L165" s="12">
        <v>98.77</v>
      </c>
      <c r="M165" s="13">
        <v>785</v>
      </c>
    </row>
    <row r="166" spans="1:13" ht="10.8" customHeight="1" x14ac:dyDescent="0.3">
      <c r="A166" s="9">
        <v>165</v>
      </c>
      <c r="B166" s="4" t="s">
        <v>195</v>
      </c>
      <c r="C166" s="4" t="s">
        <v>182</v>
      </c>
      <c r="D166" s="12"/>
      <c r="E166" s="13">
        <v>850</v>
      </c>
      <c r="F166" s="12">
        <v>0.86</v>
      </c>
      <c r="G166" s="11"/>
      <c r="H166" s="11" t="s">
        <v>20</v>
      </c>
      <c r="I166" s="12" t="s">
        <v>20</v>
      </c>
      <c r="J166" s="12">
        <v>24.39</v>
      </c>
      <c r="K166" s="12">
        <v>72.42</v>
      </c>
      <c r="L166" s="12">
        <v>97.67</v>
      </c>
      <c r="M166" s="13">
        <v>741</v>
      </c>
    </row>
    <row r="167" spans="1:13" ht="10.8" customHeight="1" x14ac:dyDescent="0.3">
      <c r="A167" s="9">
        <v>166</v>
      </c>
      <c r="B167" s="4" t="s">
        <v>195</v>
      </c>
      <c r="C167" s="4" t="s">
        <v>182</v>
      </c>
      <c r="D167" s="12"/>
      <c r="E167" s="13">
        <v>850</v>
      </c>
      <c r="F167" s="12">
        <v>1.47</v>
      </c>
      <c r="G167" s="11"/>
      <c r="H167" s="11" t="s">
        <v>20</v>
      </c>
      <c r="I167" s="12" t="s">
        <v>20</v>
      </c>
      <c r="J167" s="12">
        <v>21.02</v>
      </c>
      <c r="K167" s="12">
        <v>75.760000000000005</v>
      </c>
      <c r="L167" s="12">
        <v>98.25</v>
      </c>
      <c r="M167" s="13">
        <v>771</v>
      </c>
    </row>
    <row r="168" spans="1:13" ht="10.8" customHeight="1" x14ac:dyDescent="0.3">
      <c r="A168" s="9">
        <v>167</v>
      </c>
      <c r="B168" s="4" t="s">
        <v>195</v>
      </c>
      <c r="C168" s="4" t="s">
        <v>182</v>
      </c>
      <c r="D168" s="12"/>
      <c r="E168" s="13">
        <v>850</v>
      </c>
      <c r="F168" s="12">
        <v>1.9</v>
      </c>
      <c r="G168" s="11"/>
      <c r="H168" s="11" t="s">
        <v>20</v>
      </c>
      <c r="I168" s="12" t="s">
        <v>20</v>
      </c>
      <c r="J168" s="12">
        <v>21.33</v>
      </c>
      <c r="K168" s="12">
        <v>79.48</v>
      </c>
      <c r="L168" s="12">
        <v>102.71</v>
      </c>
      <c r="M168" s="13">
        <v>774</v>
      </c>
    </row>
    <row r="169" spans="1:13" ht="10.8" customHeight="1" x14ac:dyDescent="0.3">
      <c r="A169" s="9">
        <v>168</v>
      </c>
      <c r="B169" s="4" t="s">
        <v>195</v>
      </c>
      <c r="C169" s="4" t="s">
        <v>182</v>
      </c>
      <c r="D169" s="12"/>
      <c r="E169" s="13">
        <v>850</v>
      </c>
      <c r="F169" s="12">
        <v>0.7</v>
      </c>
      <c r="G169" s="11"/>
      <c r="H169" s="11" t="s">
        <v>20</v>
      </c>
      <c r="I169" s="12" t="s">
        <v>20</v>
      </c>
      <c r="J169" s="12">
        <v>18.489999999999998</v>
      </c>
      <c r="K169" s="12">
        <v>80.290000000000006</v>
      </c>
      <c r="L169" s="12">
        <v>99.48</v>
      </c>
      <c r="M169" s="13">
        <v>807</v>
      </c>
    </row>
    <row r="170" spans="1:13" ht="10.8" customHeight="1" x14ac:dyDescent="0.3">
      <c r="A170" s="9">
        <v>169</v>
      </c>
      <c r="B170" s="4"/>
      <c r="C170" s="4" t="s">
        <v>183</v>
      </c>
      <c r="D170" s="12"/>
      <c r="E170" s="13">
        <v>810</v>
      </c>
      <c r="F170" s="12" t="s">
        <v>20</v>
      </c>
      <c r="G170" s="11"/>
      <c r="H170" s="11" t="s">
        <v>20</v>
      </c>
      <c r="I170" s="12" t="s">
        <v>20</v>
      </c>
      <c r="J170" s="12">
        <v>18.12</v>
      </c>
      <c r="K170" s="12">
        <v>82.96</v>
      </c>
      <c r="L170" s="12">
        <v>101.08</v>
      </c>
      <c r="M170" s="13">
        <v>821</v>
      </c>
    </row>
    <row r="171" spans="1:13" ht="10.8" customHeight="1" x14ac:dyDescent="0.3">
      <c r="A171" s="9">
        <v>170</v>
      </c>
      <c r="B171" s="4"/>
      <c r="C171" s="4" t="s">
        <v>183</v>
      </c>
      <c r="D171" s="12"/>
      <c r="E171" s="13">
        <v>810</v>
      </c>
      <c r="F171" s="12">
        <v>1.44</v>
      </c>
      <c r="G171" s="11"/>
      <c r="H171" s="12">
        <v>1.95</v>
      </c>
      <c r="I171" s="12" t="s">
        <v>20</v>
      </c>
      <c r="J171" s="12">
        <v>16.829999999999998</v>
      </c>
      <c r="K171" s="12">
        <v>78.58</v>
      </c>
      <c r="L171" s="12">
        <v>98.8</v>
      </c>
      <c r="M171" s="13">
        <v>795</v>
      </c>
    </row>
    <row r="172" spans="1:13" ht="10.8" customHeight="1" x14ac:dyDescent="0.3">
      <c r="A172" s="9">
        <v>171</v>
      </c>
      <c r="B172" s="4"/>
      <c r="C172" s="4" t="s">
        <v>183</v>
      </c>
      <c r="D172" s="12"/>
      <c r="E172" s="13">
        <v>810</v>
      </c>
      <c r="F172" s="12">
        <v>1.58</v>
      </c>
      <c r="G172" s="11"/>
      <c r="H172" s="12">
        <v>3.05</v>
      </c>
      <c r="I172" s="12" t="s">
        <v>20</v>
      </c>
      <c r="J172" s="12">
        <v>21.3</v>
      </c>
      <c r="K172" s="12">
        <v>70.72</v>
      </c>
      <c r="L172" s="12">
        <v>96.65</v>
      </c>
      <c r="M172" s="13">
        <v>732</v>
      </c>
    </row>
    <row r="173" spans="1:13" ht="10.8" customHeight="1" x14ac:dyDescent="0.3">
      <c r="A173" s="9">
        <v>172</v>
      </c>
      <c r="B173" s="4"/>
      <c r="C173" s="4" t="s">
        <v>184</v>
      </c>
      <c r="D173" s="12"/>
      <c r="E173" s="13">
        <v>930</v>
      </c>
      <c r="F173" s="12">
        <v>1.26</v>
      </c>
      <c r="G173" s="11"/>
      <c r="H173" s="11" t="s">
        <v>20</v>
      </c>
      <c r="I173" s="12" t="s">
        <v>20</v>
      </c>
      <c r="J173" s="12">
        <v>30.42</v>
      </c>
      <c r="K173" s="12">
        <v>69.27</v>
      </c>
      <c r="L173" s="12">
        <v>100.95</v>
      </c>
      <c r="M173" s="13">
        <v>686</v>
      </c>
    </row>
    <row r="174" spans="1:13" ht="10.8" customHeight="1" x14ac:dyDescent="0.3">
      <c r="A174" s="9">
        <v>173</v>
      </c>
      <c r="B174" s="4"/>
      <c r="C174" s="4" t="s">
        <v>184</v>
      </c>
      <c r="D174" s="12"/>
      <c r="E174" s="13">
        <v>930</v>
      </c>
      <c r="F174" s="12">
        <v>1.2</v>
      </c>
      <c r="G174" s="11"/>
      <c r="H174" s="11" t="s">
        <v>20</v>
      </c>
      <c r="I174" s="12" t="s">
        <v>20</v>
      </c>
      <c r="J174" s="12">
        <v>27.63</v>
      </c>
      <c r="K174" s="12">
        <v>68.98</v>
      </c>
      <c r="L174" s="12">
        <v>97.81</v>
      </c>
      <c r="M174" s="13">
        <v>705</v>
      </c>
    </row>
    <row r="175" spans="1:13" ht="10.8" customHeight="1" x14ac:dyDescent="0.3">
      <c r="A175" s="9">
        <v>174</v>
      </c>
      <c r="B175" s="4" t="s">
        <v>196</v>
      </c>
      <c r="C175" s="4" t="s">
        <v>185</v>
      </c>
      <c r="D175" s="12"/>
      <c r="E175" s="13">
        <v>775</v>
      </c>
      <c r="F175" s="12" t="s">
        <v>20</v>
      </c>
      <c r="G175" s="11"/>
      <c r="H175" s="11" t="s">
        <v>20</v>
      </c>
      <c r="I175" s="12" t="s">
        <v>20</v>
      </c>
      <c r="J175" s="12">
        <v>20.82</v>
      </c>
      <c r="K175" s="12">
        <v>79.349999999999994</v>
      </c>
      <c r="L175" s="12">
        <v>100.17</v>
      </c>
      <c r="M175" s="13">
        <v>792</v>
      </c>
    </row>
    <row r="176" spans="1:13" ht="10.8" customHeight="1" x14ac:dyDescent="0.3">
      <c r="A176" s="9">
        <v>175</v>
      </c>
      <c r="B176" s="4" t="s">
        <v>196</v>
      </c>
      <c r="C176" s="4" t="s">
        <v>185</v>
      </c>
      <c r="D176" s="12"/>
      <c r="E176" s="13">
        <v>775</v>
      </c>
      <c r="F176" s="12">
        <v>1.46</v>
      </c>
      <c r="G176" s="11"/>
      <c r="H176" s="11" t="s">
        <v>20</v>
      </c>
      <c r="I176" s="12" t="s">
        <v>20</v>
      </c>
      <c r="J176" s="12">
        <v>18.920000000000002</v>
      </c>
      <c r="K176" s="12">
        <v>79.69</v>
      </c>
      <c r="L176" s="12">
        <v>100.07</v>
      </c>
      <c r="M176" s="13">
        <v>796</v>
      </c>
    </row>
    <row r="177" spans="1:13" ht="10.8" customHeight="1" x14ac:dyDescent="0.3">
      <c r="A177" s="9">
        <v>176</v>
      </c>
      <c r="B177" s="4" t="s">
        <v>196</v>
      </c>
      <c r="C177" s="4" t="s">
        <v>185</v>
      </c>
      <c r="D177" s="12"/>
      <c r="E177" s="13">
        <v>775</v>
      </c>
      <c r="F177" s="12" t="s">
        <v>20</v>
      </c>
      <c r="G177" s="11"/>
      <c r="H177" s="11" t="s">
        <v>20</v>
      </c>
      <c r="I177" s="12" t="s">
        <v>20</v>
      </c>
      <c r="J177" s="12">
        <v>20.100000000000001</v>
      </c>
      <c r="K177" s="12">
        <v>79.06</v>
      </c>
      <c r="L177" s="12">
        <v>100.62</v>
      </c>
      <c r="M177" s="13">
        <v>786</v>
      </c>
    </row>
    <row r="178" spans="1:13" ht="10.8" customHeight="1" x14ac:dyDescent="0.3">
      <c r="A178" s="9">
        <v>177</v>
      </c>
      <c r="B178" s="4" t="s">
        <v>196</v>
      </c>
      <c r="C178" s="4" t="s">
        <v>185</v>
      </c>
      <c r="D178" s="12"/>
      <c r="E178" s="13">
        <v>775</v>
      </c>
      <c r="F178" s="12">
        <v>0.37</v>
      </c>
      <c r="G178" s="11"/>
      <c r="H178" s="11" t="s">
        <v>20</v>
      </c>
      <c r="I178" s="12" t="s">
        <v>20</v>
      </c>
      <c r="J178" s="12">
        <v>20.41</v>
      </c>
      <c r="K178" s="12">
        <v>80.900000000000006</v>
      </c>
      <c r="L178" s="12">
        <v>101.68</v>
      </c>
      <c r="M178" s="13">
        <v>796</v>
      </c>
    </row>
    <row r="179" spans="1:13" ht="10.8" customHeight="1" x14ac:dyDescent="0.3">
      <c r="A179" s="9">
        <v>178</v>
      </c>
      <c r="B179" s="4" t="s">
        <v>196</v>
      </c>
      <c r="C179" s="4" t="s">
        <v>185</v>
      </c>
      <c r="D179" s="12"/>
      <c r="E179" s="13">
        <v>775</v>
      </c>
      <c r="F179" s="12">
        <v>0.42</v>
      </c>
      <c r="G179" s="11"/>
      <c r="H179" s="12">
        <v>0.47</v>
      </c>
      <c r="I179" s="12" t="s">
        <v>20</v>
      </c>
      <c r="J179" s="12">
        <v>21.2</v>
      </c>
      <c r="K179" s="12">
        <v>81.650000000000006</v>
      </c>
      <c r="L179" s="12">
        <v>103.74</v>
      </c>
      <c r="M179" s="13">
        <v>787</v>
      </c>
    </row>
    <row r="180" spans="1:13" ht="10.8" customHeight="1" x14ac:dyDescent="0.3">
      <c r="A180" s="9">
        <v>179</v>
      </c>
      <c r="B180" s="4" t="s">
        <v>196</v>
      </c>
      <c r="C180" s="4" t="s">
        <v>185</v>
      </c>
      <c r="D180" s="12"/>
      <c r="E180" s="13">
        <v>775</v>
      </c>
      <c r="F180" s="12" t="s">
        <v>20</v>
      </c>
      <c r="G180" s="11"/>
      <c r="H180" s="11" t="s">
        <v>20</v>
      </c>
      <c r="I180" s="12" t="s">
        <v>20</v>
      </c>
      <c r="J180" s="12">
        <v>21.72</v>
      </c>
      <c r="K180" s="12">
        <v>81.09</v>
      </c>
      <c r="L180" s="12">
        <v>102.81</v>
      </c>
      <c r="M180" s="13">
        <v>789</v>
      </c>
    </row>
    <row r="181" spans="1:13" ht="10.8" customHeight="1" x14ac:dyDescent="0.3">
      <c r="A181" s="9">
        <v>180</v>
      </c>
      <c r="B181" s="4" t="s">
        <v>196</v>
      </c>
      <c r="C181" s="4" t="s">
        <v>185</v>
      </c>
      <c r="D181" s="12"/>
      <c r="E181" s="13">
        <v>775</v>
      </c>
      <c r="F181" s="12" t="s">
        <v>20</v>
      </c>
      <c r="G181" s="11"/>
      <c r="H181" s="11" t="s">
        <v>20</v>
      </c>
      <c r="I181" s="12" t="s">
        <v>20</v>
      </c>
      <c r="J181" s="12">
        <v>21.72</v>
      </c>
      <c r="K181" s="12">
        <v>81.09</v>
      </c>
      <c r="L181" s="12">
        <v>102.81</v>
      </c>
      <c r="M181" s="13">
        <v>789</v>
      </c>
    </row>
    <row r="182" spans="1:13" ht="10.8" customHeight="1" x14ac:dyDescent="0.3">
      <c r="A182" s="9">
        <v>181</v>
      </c>
      <c r="B182" s="4"/>
      <c r="C182" s="4" t="s">
        <v>186</v>
      </c>
      <c r="D182" s="12"/>
      <c r="E182" s="13">
        <v>800</v>
      </c>
      <c r="F182" s="12">
        <v>0.35</v>
      </c>
      <c r="G182" s="11"/>
      <c r="H182" s="12">
        <v>0.71</v>
      </c>
      <c r="I182" s="12" t="s">
        <v>20</v>
      </c>
      <c r="J182" s="12">
        <v>25.98</v>
      </c>
      <c r="K182" s="12">
        <v>71.09</v>
      </c>
      <c r="L182" s="12">
        <v>98.13</v>
      </c>
      <c r="M182" s="13">
        <v>724</v>
      </c>
    </row>
    <row r="183" spans="1:13" ht="10.8" customHeight="1" x14ac:dyDescent="0.3">
      <c r="A183" s="9">
        <v>182</v>
      </c>
      <c r="B183" s="4"/>
      <c r="C183" s="4" t="s">
        <v>186</v>
      </c>
      <c r="D183" s="12"/>
      <c r="E183" s="13">
        <v>800</v>
      </c>
      <c r="F183" s="12" t="s">
        <v>20</v>
      </c>
      <c r="G183" s="11"/>
      <c r="H183" s="11" t="s">
        <v>20</v>
      </c>
      <c r="I183" s="12" t="s">
        <v>20</v>
      </c>
      <c r="J183" s="12">
        <v>23.38</v>
      </c>
      <c r="K183" s="12">
        <v>75.59</v>
      </c>
      <c r="L183" s="12">
        <v>98.97</v>
      </c>
      <c r="M183" s="13">
        <v>764</v>
      </c>
    </row>
    <row r="184" spans="1:13" ht="10.8" customHeight="1" x14ac:dyDescent="0.3">
      <c r="A184" s="9">
        <v>183</v>
      </c>
      <c r="B184" s="4" t="s">
        <v>196</v>
      </c>
      <c r="C184" s="4" t="s">
        <v>187</v>
      </c>
      <c r="D184" s="12"/>
      <c r="E184" s="13">
        <v>775</v>
      </c>
      <c r="F184" s="12">
        <v>0.31</v>
      </c>
      <c r="G184" s="11"/>
      <c r="H184" s="11" t="s">
        <v>20</v>
      </c>
      <c r="I184" s="12" t="s">
        <v>20</v>
      </c>
      <c r="J184" s="12">
        <v>25.49</v>
      </c>
      <c r="K184" s="12">
        <v>76.64</v>
      </c>
      <c r="L184" s="12">
        <v>102.44</v>
      </c>
      <c r="M184" s="13">
        <v>748</v>
      </c>
    </row>
    <row r="185" spans="1:13" ht="10.8" customHeight="1" x14ac:dyDescent="0.3">
      <c r="A185" s="9">
        <v>184</v>
      </c>
      <c r="B185" s="4" t="s">
        <v>196</v>
      </c>
      <c r="C185" s="4" t="s">
        <v>187</v>
      </c>
      <c r="D185" s="12"/>
      <c r="E185" s="13">
        <v>775</v>
      </c>
      <c r="F185" s="12">
        <v>0.37</v>
      </c>
      <c r="G185" s="11"/>
      <c r="H185" s="11" t="s">
        <v>20</v>
      </c>
      <c r="I185" s="12" t="s">
        <v>20</v>
      </c>
      <c r="J185" s="12">
        <v>22.54</v>
      </c>
      <c r="K185" s="12">
        <v>79.599999999999994</v>
      </c>
      <c r="L185" s="12">
        <v>102.51</v>
      </c>
      <c r="M185" s="13">
        <v>777</v>
      </c>
    </row>
    <row r="186" spans="1:13" ht="10.8" customHeight="1" x14ac:dyDescent="0.3">
      <c r="A186" s="9">
        <v>185</v>
      </c>
      <c r="B186" s="4" t="s">
        <v>196</v>
      </c>
      <c r="C186" s="4" t="s">
        <v>187</v>
      </c>
      <c r="D186" s="12"/>
      <c r="E186" s="13">
        <v>775</v>
      </c>
      <c r="F186" s="12" t="s">
        <v>20</v>
      </c>
      <c r="G186" s="11"/>
      <c r="H186" s="11" t="s">
        <v>20</v>
      </c>
      <c r="I186" s="12" t="s">
        <v>20</v>
      </c>
      <c r="J186" s="12">
        <v>25.49</v>
      </c>
      <c r="K186" s="12">
        <v>73.349999999999994</v>
      </c>
      <c r="L186" s="12">
        <v>98.84</v>
      </c>
      <c r="M186" s="13">
        <v>742</v>
      </c>
    </row>
    <row r="187" spans="1:13" ht="10.8" customHeight="1" x14ac:dyDescent="0.3">
      <c r="A187" s="9">
        <v>186</v>
      </c>
      <c r="B187" s="4" t="s">
        <v>196</v>
      </c>
      <c r="C187" s="4" t="s">
        <v>187</v>
      </c>
      <c r="D187" s="12"/>
      <c r="E187" s="13">
        <v>775</v>
      </c>
      <c r="F187" s="12">
        <v>1.24</v>
      </c>
      <c r="G187" s="11"/>
      <c r="H187" s="11" t="s">
        <v>20</v>
      </c>
      <c r="I187" s="12" t="s">
        <v>20</v>
      </c>
      <c r="J187" s="12">
        <v>26.56</v>
      </c>
      <c r="K187" s="12">
        <v>71.09</v>
      </c>
      <c r="L187" s="12">
        <v>98.89</v>
      </c>
      <c r="M187" s="13">
        <v>719</v>
      </c>
    </row>
    <row r="188" spans="1:13" ht="10.8" customHeight="1" x14ac:dyDescent="0.3">
      <c r="A188" s="9">
        <v>187</v>
      </c>
      <c r="B188" s="4" t="s">
        <v>196</v>
      </c>
      <c r="C188" s="4" t="s">
        <v>187</v>
      </c>
      <c r="D188" s="12"/>
      <c r="E188" s="13">
        <v>775</v>
      </c>
      <c r="F188" s="12">
        <v>2.63</v>
      </c>
      <c r="G188" s="11"/>
      <c r="H188" s="11" t="s">
        <v>20</v>
      </c>
      <c r="I188" s="12" t="s">
        <v>20</v>
      </c>
      <c r="J188" s="12">
        <v>26.53</v>
      </c>
      <c r="K188" s="12">
        <v>68.900000000000006</v>
      </c>
      <c r="L188" s="12">
        <v>98.06</v>
      </c>
      <c r="M188" s="13">
        <v>703</v>
      </c>
    </row>
    <row r="189" spans="1:13" ht="10.8" customHeight="1" x14ac:dyDescent="0.3">
      <c r="A189" s="9">
        <v>188</v>
      </c>
      <c r="B189" s="4" t="s">
        <v>196</v>
      </c>
      <c r="C189" s="4" t="s">
        <v>187</v>
      </c>
      <c r="D189" s="12"/>
      <c r="E189" s="13">
        <v>775</v>
      </c>
      <c r="F189" s="12">
        <v>1.86</v>
      </c>
      <c r="G189" s="11"/>
      <c r="H189" s="11" t="s">
        <v>20</v>
      </c>
      <c r="I189" s="12" t="s">
        <v>20</v>
      </c>
      <c r="J189" s="12">
        <v>26.64</v>
      </c>
      <c r="K189" s="12">
        <v>69.900000000000006</v>
      </c>
      <c r="L189" s="12">
        <v>98.4</v>
      </c>
      <c r="M189" s="13">
        <v>710</v>
      </c>
    </row>
    <row r="190" spans="1:13" ht="10.8" customHeight="1" x14ac:dyDescent="0.3">
      <c r="A190" s="9">
        <v>189</v>
      </c>
      <c r="B190" s="4" t="s">
        <v>193</v>
      </c>
      <c r="C190" s="4" t="s">
        <v>188</v>
      </c>
      <c r="D190" s="12"/>
      <c r="E190" s="13">
        <v>720</v>
      </c>
      <c r="F190" s="12">
        <v>1.38</v>
      </c>
      <c r="G190" s="11"/>
      <c r="H190" s="12">
        <v>2.16</v>
      </c>
      <c r="I190" s="12" t="s">
        <v>20</v>
      </c>
      <c r="J190" s="12">
        <v>19.05</v>
      </c>
      <c r="K190" s="12">
        <v>76.489999999999995</v>
      </c>
      <c r="L190" s="12">
        <v>99.08</v>
      </c>
      <c r="M190" s="13">
        <v>772</v>
      </c>
    </row>
    <row r="191" spans="1:13" ht="10.8" customHeight="1" x14ac:dyDescent="0.3">
      <c r="A191" s="9">
        <v>190</v>
      </c>
      <c r="B191" s="4" t="s">
        <v>198</v>
      </c>
      <c r="C191" s="4" t="s">
        <v>189</v>
      </c>
      <c r="D191" s="12"/>
      <c r="E191" s="13">
        <v>775</v>
      </c>
      <c r="F191" s="12">
        <v>0.72</v>
      </c>
      <c r="G191" s="11"/>
      <c r="H191" s="12">
        <v>1.1100000000000001</v>
      </c>
      <c r="I191" s="12" t="s">
        <v>20</v>
      </c>
      <c r="J191" s="12">
        <v>12.69</v>
      </c>
      <c r="K191" s="12">
        <v>85.48</v>
      </c>
      <c r="L191" s="12">
        <v>100</v>
      </c>
      <c r="M191" s="13">
        <v>855</v>
      </c>
    </row>
    <row r="192" spans="1:13" ht="10.8" customHeight="1" x14ac:dyDescent="0.3">
      <c r="A192" s="9">
        <v>191</v>
      </c>
      <c r="B192" s="4" t="s">
        <v>197</v>
      </c>
      <c r="C192" s="4" t="s">
        <v>190</v>
      </c>
      <c r="D192" s="12"/>
      <c r="E192" s="13">
        <v>805</v>
      </c>
      <c r="F192" s="12">
        <v>1.92</v>
      </c>
      <c r="G192" s="11"/>
      <c r="H192" s="11" t="s">
        <v>20</v>
      </c>
      <c r="I192" s="12" t="s">
        <v>20</v>
      </c>
      <c r="J192" s="12">
        <v>27.1</v>
      </c>
      <c r="K192" s="12">
        <v>69.97</v>
      </c>
      <c r="L192" s="12">
        <v>98.99</v>
      </c>
      <c r="M192" s="13">
        <v>707</v>
      </c>
    </row>
    <row r="193" spans="1:13" ht="10.8" customHeight="1" x14ac:dyDescent="0.3">
      <c r="A193" s="9">
        <v>192</v>
      </c>
      <c r="B193" s="4" t="s">
        <v>197</v>
      </c>
      <c r="C193" s="4" t="s">
        <v>190</v>
      </c>
      <c r="D193" s="12"/>
      <c r="E193" s="13">
        <v>805</v>
      </c>
      <c r="F193" s="12">
        <v>0.69</v>
      </c>
      <c r="G193" s="11"/>
      <c r="H193" s="11" t="s">
        <v>20</v>
      </c>
      <c r="I193" s="12" t="s">
        <v>20</v>
      </c>
      <c r="J193" s="12">
        <v>22.63</v>
      </c>
      <c r="K193" s="12">
        <v>75.52</v>
      </c>
      <c r="L193" s="12">
        <v>98.84</v>
      </c>
      <c r="M193" s="13">
        <v>764</v>
      </c>
    </row>
    <row r="194" spans="1:13" ht="10.8" customHeight="1" x14ac:dyDescent="0.3">
      <c r="A194" s="9">
        <v>193</v>
      </c>
      <c r="B194" s="4"/>
      <c r="C194" s="4">
        <v>1000</v>
      </c>
      <c r="D194" s="12"/>
      <c r="E194" s="13">
        <v>790</v>
      </c>
      <c r="F194" s="12">
        <v>0.86</v>
      </c>
      <c r="G194" s="11"/>
      <c r="H194" s="12">
        <v>0.9</v>
      </c>
      <c r="I194" s="12" t="s">
        <v>20</v>
      </c>
      <c r="J194" s="12">
        <v>19.86</v>
      </c>
      <c r="K194" s="12">
        <v>78.38</v>
      </c>
      <c r="L194" s="12">
        <v>100</v>
      </c>
      <c r="M194" s="13">
        <v>784</v>
      </c>
    </row>
    <row r="195" spans="1:13" ht="10.8" customHeight="1" x14ac:dyDescent="0.3">
      <c r="A195" s="9">
        <v>194</v>
      </c>
      <c r="B195" s="4"/>
      <c r="C195" s="4">
        <v>1000</v>
      </c>
      <c r="D195" s="12"/>
      <c r="E195" s="13">
        <v>790</v>
      </c>
      <c r="F195" s="12">
        <v>0.88</v>
      </c>
      <c r="G195" s="11"/>
      <c r="H195" s="12">
        <v>1.0900000000000001</v>
      </c>
      <c r="I195" s="12" t="s">
        <v>20</v>
      </c>
      <c r="J195" s="12">
        <v>21.88</v>
      </c>
      <c r="K195" s="12">
        <v>79.97</v>
      </c>
      <c r="L195" s="12">
        <v>103.82</v>
      </c>
      <c r="M195" s="13">
        <v>770</v>
      </c>
    </row>
    <row r="196" spans="1:13" ht="10.8" customHeight="1" x14ac:dyDescent="0.3">
      <c r="A196" s="9">
        <v>195</v>
      </c>
      <c r="B196" s="4" t="s">
        <v>199</v>
      </c>
      <c r="C196" s="4" t="s">
        <v>191</v>
      </c>
      <c r="D196" s="12"/>
      <c r="E196" s="13">
        <v>650</v>
      </c>
      <c r="F196" s="12">
        <v>0.36</v>
      </c>
      <c r="G196" s="11"/>
      <c r="H196" s="11" t="s">
        <v>20</v>
      </c>
      <c r="I196" s="12" t="s">
        <v>20</v>
      </c>
      <c r="J196" s="12">
        <v>18.59</v>
      </c>
      <c r="K196" s="12">
        <v>83.78</v>
      </c>
      <c r="L196" s="12">
        <v>102.73</v>
      </c>
      <c r="M196" s="13">
        <v>816</v>
      </c>
    </row>
    <row r="197" spans="1:13" ht="10.8" customHeight="1" x14ac:dyDescent="0.3">
      <c r="A197" s="46" t="s">
        <v>180</v>
      </c>
      <c r="B197" s="46"/>
      <c r="C197" s="46"/>
      <c r="D197" s="46"/>
      <c r="E197" s="46"/>
      <c r="F197" s="11">
        <f t="shared" ref="F197:M197" si="0">MAX(F2:F196)</f>
        <v>2.63</v>
      </c>
      <c r="G197" s="11">
        <f t="shared" si="0"/>
        <v>0.31480000000000002</v>
      </c>
      <c r="H197" s="11">
        <f t="shared" si="0"/>
        <v>3.05</v>
      </c>
      <c r="I197" s="11">
        <f t="shared" si="0"/>
        <v>0.43</v>
      </c>
      <c r="J197" s="11">
        <f t="shared" si="0"/>
        <v>30.42</v>
      </c>
      <c r="K197" s="11">
        <f t="shared" si="0"/>
        <v>94.66</v>
      </c>
      <c r="L197" s="11">
        <f t="shared" si="0"/>
        <v>103.82</v>
      </c>
      <c r="M197" s="11">
        <f t="shared" si="0"/>
        <v>929.3147457294325</v>
      </c>
    </row>
    <row r="198" spans="1:13" ht="10.8" customHeight="1" x14ac:dyDescent="0.3">
      <c r="A198" s="46" t="s">
        <v>181</v>
      </c>
      <c r="B198" s="46"/>
      <c r="C198" s="46"/>
      <c r="D198" s="46"/>
      <c r="E198" s="46"/>
      <c r="F198" s="11" t="s">
        <v>20</v>
      </c>
      <c r="G198" s="11" t="s">
        <v>20</v>
      </c>
      <c r="H198" s="11" t="s">
        <v>20</v>
      </c>
      <c r="I198" s="11" t="s">
        <v>20</v>
      </c>
      <c r="J198" s="11">
        <f>MIN(J2:J196)</f>
        <v>7.2</v>
      </c>
      <c r="K198" s="11">
        <f>MIN(K2:K196)</f>
        <v>68.900000000000006</v>
      </c>
      <c r="L198" s="11">
        <f>MIN(L2:L196)</f>
        <v>94.311499999999995</v>
      </c>
      <c r="M198" s="11">
        <f>MIN(M2:M196)</f>
        <v>686</v>
      </c>
    </row>
    <row r="199" spans="1:13" ht="10.8" customHeight="1" x14ac:dyDescent="0.3">
      <c r="A199" s="47" t="s">
        <v>445</v>
      </c>
      <c r="B199" s="46"/>
      <c r="C199" s="46"/>
      <c r="D199" s="46"/>
      <c r="E199" s="46"/>
      <c r="F199" s="11" t="s">
        <v>20</v>
      </c>
      <c r="G199" s="11" t="s">
        <v>20</v>
      </c>
      <c r="H199" s="11" t="s">
        <v>20</v>
      </c>
      <c r="I199" s="11" t="s">
        <v>20</v>
      </c>
      <c r="J199" s="11">
        <f>AVERAGE(J2:J196)</f>
        <v>19.729445128205125</v>
      </c>
      <c r="K199" s="11">
        <f>AVERAGE(K2:K196)</f>
        <v>78.339492820512802</v>
      </c>
      <c r="L199" s="11">
        <f>AVERAGE(L2:L196)</f>
        <v>98.330386666666726</v>
      </c>
      <c r="M199" s="11">
        <f>AVERAGE(M2:M196)</f>
        <v>796.65709827185219</v>
      </c>
    </row>
    <row r="200" spans="1:13" ht="33" customHeight="1" x14ac:dyDescent="0.3">
      <c r="A200" s="47" t="s">
        <v>420</v>
      </c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</row>
  </sheetData>
  <mergeCells count="4">
    <mergeCell ref="A200:M200"/>
    <mergeCell ref="A197:E197"/>
    <mergeCell ref="A198:E198"/>
    <mergeCell ref="A199:E1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ESM 2</vt:lpstr>
      <vt:lpstr>ESM 3</vt:lpstr>
      <vt:lpstr>ESM 4</vt:lpstr>
      <vt:lpstr>ESM 5</vt:lpstr>
      <vt:lpstr>ESM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2026-03-25T04:05:46Z</dcterms:modified>
</cp:coreProperties>
</file>